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acb849dc717d6b6d/Dokumente/"/>
    </mc:Choice>
  </mc:AlternateContent>
  <xr:revisionPtr revIDLastSave="0" documentId="8_{2960AA89-1DFC-0746-9ECD-CDC5C22C85F0}" xr6:coauthVersionLast="47" xr6:coauthVersionMax="47" xr10:uidLastSave="{00000000-0000-0000-0000-000000000000}"/>
  <bookViews>
    <workbookView xWindow="0" yWindow="500" windowWidth="28800" windowHeight="16760" activeTab="2" xr2:uid="{00000000-000D-0000-FFFF-FFFF00000000}"/>
  </bookViews>
  <sheets>
    <sheet name=" apartment information" sheetId="22" r:id="rId1"/>
    <sheet name=" prerequisites" sheetId="27" r:id="rId2"/>
    <sheet name=" CashFlow" sheetId="4" r:id="rId3"/>
    <sheet name=" additional purchase costs" sheetId="29" r:id="rId4"/>
    <sheet name=" taxes" sheetId="26" r:id="rId5"/>
    <sheet name=" KFW Bank" sheetId="23" r:id="rId6"/>
    <sheet name=" Another bank" sheetId="20" r:id="rId7"/>
  </sheets>
  <definedNames>
    <definedName name="solver_adj" localSheetId="2" hidden="1">CashFlow!$M$24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opt" localSheetId="2" hidden="1">CashFlow!$M$29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4" l="1"/>
  <c r="O26" i="4" s="1"/>
  <c r="B38" i="4"/>
  <c r="M26" i="4"/>
  <c r="N26" i="4"/>
  <c r="N25" i="4"/>
  <c r="M25" i="4"/>
  <c r="B7" i="22" l="1"/>
  <c r="B8" i="22"/>
  <c r="B14" i="4"/>
  <c r="D1" i="22"/>
  <c r="B5" i="22"/>
  <c r="B6" i="22" s="1"/>
  <c r="B30" i="4" s="1"/>
  <c r="E12" i="27"/>
  <c r="D4" i="26"/>
  <c r="E3" i="29"/>
  <c r="E6" i="29" s="1"/>
  <c r="D3" i="22" s="1"/>
  <c r="H4" i="26" s="1"/>
  <c r="D2" i="22" l="1"/>
  <c r="C7" i="27"/>
  <c r="E14" i="27" s="1"/>
  <c r="B16" i="20"/>
  <c r="I383" i="20"/>
  <c r="K32" i="20"/>
  <c r="I37" i="26"/>
  <c r="B5" i="4"/>
  <c r="C5" i="4" s="1"/>
  <c r="D5" i="4" s="1"/>
  <c r="E5" i="4" s="1"/>
  <c r="F5" i="4" s="1"/>
  <c r="G5" i="4" s="1"/>
  <c r="H5" i="4" s="1"/>
  <c r="I5" i="4" s="1"/>
  <c r="J5" i="4" s="1"/>
  <c r="K5" i="4" s="1"/>
  <c r="B172" i="26"/>
  <c r="E173" i="26" s="1"/>
  <c r="C4" i="26"/>
  <c r="C7" i="26" s="1"/>
  <c r="E4" i="26"/>
  <c r="B157" i="26" s="1"/>
  <c r="E160" i="26" s="1"/>
  <c r="F4" i="26"/>
  <c r="G4" i="26" s="1"/>
  <c r="D12" i="27"/>
  <c r="F5" i="27"/>
  <c r="C5" i="27"/>
  <c r="B36" i="26" l="1"/>
  <c r="E35" i="26" s="1"/>
  <c r="B67" i="26"/>
  <c r="E69" i="26" s="1"/>
  <c r="B52" i="26"/>
  <c r="E54" i="26" s="1"/>
  <c r="B97" i="26"/>
  <c r="E100" i="26" s="1"/>
  <c r="B82" i="26"/>
  <c r="E85" i="26" s="1"/>
  <c r="E53" i="26"/>
  <c r="B112" i="26"/>
  <c r="E113" i="26" s="1"/>
  <c r="B127" i="26"/>
  <c r="E126" i="26" s="1"/>
  <c r="B142" i="26"/>
  <c r="E145" i="26" s="1"/>
  <c r="B22" i="4"/>
  <c r="H37" i="26"/>
  <c r="J37" i="26" s="1"/>
  <c r="D7" i="27"/>
  <c r="F12" i="27"/>
  <c r="C11" i="27" s="1"/>
  <c r="E156" i="26"/>
  <c r="E157" i="26"/>
  <c r="E159" i="26"/>
  <c r="D7" i="26"/>
  <c r="D14" i="27"/>
  <c r="E7" i="27"/>
  <c r="E15" i="27" s="1"/>
  <c r="E8" i="27" s="1"/>
  <c r="E130" i="26"/>
  <c r="E127" i="26"/>
  <c r="E38" i="26"/>
  <c r="E37" i="26"/>
  <c r="E36" i="26"/>
  <c r="E39" i="26"/>
  <c r="E52" i="26"/>
  <c r="E51" i="26"/>
  <c r="E67" i="26"/>
  <c r="E158" i="26"/>
  <c r="E171" i="26"/>
  <c r="E174" i="26"/>
  <c r="E172" i="26"/>
  <c r="E175" i="26"/>
  <c r="E70" i="26" l="1"/>
  <c r="E66" i="26"/>
  <c r="E98" i="26"/>
  <c r="E68" i="26"/>
  <c r="E71" i="26"/>
  <c r="G68" i="26" s="1"/>
  <c r="D68" i="26" s="1"/>
  <c r="E96" i="26"/>
  <c r="E115" i="26"/>
  <c r="E111" i="26"/>
  <c r="E97" i="26"/>
  <c r="E112" i="26"/>
  <c r="E83" i="26"/>
  <c r="E99" i="26"/>
  <c r="E55" i="26"/>
  <c r="E56" i="26" s="1"/>
  <c r="D15" i="27"/>
  <c r="F7" i="26" s="1"/>
  <c r="E84" i="26"/>
  <c r="E82" i="26"/>
  <c r="E114" i="26"/>
  <c r="E129" i="26"/>
  <c r="E143" i="26"/>
  <c r="E161" i="26"/>
  <c r="G157" i="26" s="1"/>
  <c r="D157" i="26" s="1"/>
  <c r="E128" i="26"/>
  <c r="E131" i="26" s="1"/>
  <c r="E141" i="26"/>
  <c r="E144" i="26"/>
  <c r="E81" i="26"/>
  <c r="E142" i="26"/>
  <c r="AD9" i="26"/>
  <c r="C22" i="4"/>
  <c r="E7" i="26"/>
  <c r="C8" i="26" s="1"/>
  <c r="E40" i="26"/>
  <c r="G37" i="26" s="1"/>
  <c r="D37" i="26" s="1"/>
  <c r="G67" i="26"/>
  <c r="D67" i="26" s="1"/>
  <c r="D66" i="26"/>
  <c r="E176" i="26"/>
  <c r="D70" i="26" l="1"/>
  <c r="D69" i="26"/>
  <c r="E146" i="26"/>
  <c r="G143" i="26" s="1"/>
  <c r="D143" i="26" s="1"/>
  <c r="E101" i="26"/>
  <c r="D100" i="26" s="1"/>
  <c r="E116" i="26"/>
  <c r="D111" i="26" s="1"/>
  <c r="G52" i="26"/>
  <c r="D52" i="26" s="1"/>
  <c r="G53" i="26"/>
  <c r="D53" i="26" s="1"/>
  <c r="D55" i="26"/>
  <c r="D54" i="26"/>
  <c r="D51" i="26"/>
  <c r="G98" i="26"/>
  <c r="D98" i="26" s="1"/>
  <c r="G97" i="26"/>
  <c r="D97" i="26" s="1"/>
  <c r="D39" i="26"/>
  <c r="E86" i="26"/>
  <c r="G83" i="26" s="1"/>
  <c r="D83" i="26" s="1"/>
  <c r="D8" i="27"/>
  <c r="F8" i="26"/>
  <c r="F9" i="26"/>
  <c r="G7" i="26"/>
  <c r="D160" i="26"/>
  <c r="D156" i="26"/>
  <c r="G158" i="26"/>
  <c r="D158" i="26" s="1"/>
  <c r="D159" i="26"/>
  <c r="D81" i="26"/>
  <c r="G36" i="26"/>
  <c r="D36" i="26" s="1"/>
  <c r="D38" i="26"/>
  <c r="D35" i="26"/>
  <c r="B7" i="4"/>
  <c r="D22" i="4"/>
  <c r="C71" i="26"/>
  <c r="G127" i="26"/>
  <c r="D127" i="26" s="1"/>
  <c r="D130" i="26"/>
  <c r="D129" i="26"/>
  <c r="D126" i="26"/>
  <c r="G128" i="26"/>
  <c r="D128" i="26" s="1"/>
  <c r="D115" i="26"/>
  <c r="D114" i="26"/>
  <c r="G172" i="26"/>
  <c r="D172" i="26" s="1"/>
  <c r="D175" i="26"/>
  <c r="D174" i="26"/>
  <c r="G173" i="26"/>
  <c r="D173" i="26" s="1"/>
  <c r="D171" i="26"/>
  <c r="D144" i="26"/>
  <c r="G142" i="26"/>
  <c r="D142" i="26" s="1"/>
  <c r="D145" i="26"/>
  <c r="G112" i="26" l="1"/>
  <c r="D112" i="26" s="1"/>
  <c r="D96" i="26"/>
  <c r="D99" i="26"/>
  <c r="C101" i="26" s="1"/>
  <c r="D141" i="26"/>
  <c r="G113" i="26"/>
  <c r="D113" i="26" s="1"/>
  <c r="C116" i="26" s="1"/>
  <c r="C56" i="26"/>
  <c r="C161" i="26"/>
  <c r="C40" i="26"/>
  <c r="D84" i="26"/>
  <c r="D85" i="26"/>
  <c r="G82" i="26"/>
  <c r="D82" i="26" s="1"/>
  <c r="C86" i="26" s="1"/>
  <c r="E22" i="4"/>
  <c r="G8" i="26"/>
  <c r="B8" i="4"/>
  <c r="I7" i="26"/>
  <c r="J7" i="26" s="1"/>
  <c r="D8" i="26"/>
  <c r="C131" i="26"/>
  <c r="C176" i="26"/>
  <c r="C146" i="26"/>
  <c r="E8" i="26" l="1"/>
  <c r="G9" i="26"/>
  <c r="F10" i="26"/>
  <c r="G10" i="26" s="1"/>
  <c r="E8" i="4" s="1"/>
  <c r="C8" i="4"/>
  <c r="I8" i="26"/>
  <c r="J8" i="26" s="1"/>
  <c r="F22" i="4"/>
  <c r="D9" i="26" l="1"/>
  <c r="E9" i="26" s="1"/>
  <c r="D7" i="4" s="1"/>
  <c r="C9" i="26"/>
  <c r="C10" i="26" s="1"/>
  <c r="G22" i="4"/>
  <c r="D8" i="4"/>
  <c r="I9" i="26"/>
  <c r="J9" i="26" s="1"/>
  <c r="G11" i="26"/>
  <c r="D10" i="26"/>
  <c r="C7" i="4"/>
  <c r="E10" i="26" l="1"/>
  <c r="D13" i="26" s="1"/>
  <c r="E13" i="26" s="1"/>
  <c r="H22" i="4"/>
  <c r="D14" i="26" l="1"/>
  <c r="E14" i="26" s="1"/>
  <c r="G7" i="4" s="1"/>
  <c r="I22" i="4"/>
  <c r="F7" i="4"/>
  <c r="I13" i="26"/>
  <c r="E7" i="4"/>
  <c r="E11" i="26"/>
  <c r="C13" i="26" s="1"/>
  <c r="I10" i="26"/>
  <c r="J10" i="26" s="1"/>
  <c r="J11" i="26" s="1"/>
  <c r="D15" i="26" l="1"/>
  <c r="E15" i="26" s="1"/>
  <c r="H7" i="4" s="1"/>
  <c r="I14" i="26"/>
  <c r="C14" i="26"/>
  <c r="C15" i="26" s="1"/>
  <c r="C16" i="26" s="1"/>
  <c r="K22" i="4"/>
  <c r="J22" i="4"/>
  <c r="D16" i="26"/>
  <c r="E16" i="26" s="1"/>
  <c r="I7" i="4" s="1"/>
  <c r="I15" i="26"/>
  <c r="C17" i="26" l="1"/>
  <c r="D17" i="26" l="1"/>
  <c r="E17" i="26" s="1"/>
  <c r="J7" i="4" s="1"/>
  <c r="I16" i="26"/>
  <c r="E32" i="26" a="1"/>
  <c r="E32" i="26" s="1"/>
  <c r="I17" i="26"/>
  <c r="C18" i="26" l="1"/>
  <c r="D18" i="26"/>
  <c r="E18" i="26" l="1"/>
  <c r="D19" i="26" s="1"/>
  <c r="C14" i="4"/>
  <c r="D14" i="4"/>
  <c r="E14" i="4"/>
  <c r="F14" i="4"/>
  <c r="G14" i="4"/>
  <c r="H14" i="4"/>
  <c r="I14" i="4"/>
  <c r="J14" i="4"/>
  <c r="K14" i="4"/>
  <c r="B20" i="23"/>
  <c r="B23" i="23"/>
  <c r="B21" i="20"/>
  <c r="B22" i="20" s="1"/>
  <c r="B20" i="20"/>
  <c r="B16" i="23"/>
  <c r="B3" i="22"/>
  <c r="E14" i="20"/>
  <c r="B22" i="23"/>
  <c r="B8" i="23"/>
  <c r="B8" i="20"/>
  <c r="K7" i="4" l="1"/>
  <c r="I18" i="26"/>
  <c r="E19" i="26"/>
  <c r="D1631" i="20"/>
  <c r="D1630" i="20"/>
  <c r="D1638" i="20"/>
  <c r="B4" i="4"/>
  <c r="C4" i="4" s="1"/>
  <c r="D4" i="4" s="1"/>
  <c r="E4" i="4" s="1"/>
  <c r="F4" i="4" s="1"/>
  <c r="G4" i="4" s="1"/>
  <c r="H4" i="4" s="1"/>
  <c r="I4" i="4" s="1"/>
  <c r="J4" i="4" s="1"/>
  <c r="K4" i="4" s="1"/>
  <c r="D1869" i="20"/>
  <c r="D1805" i="20"/>
  <c r="D1730" i="20"/>
  <c r="D1862" i="20"/>
  <c r="D1851" i="20"/>
  <c r="D1826" i="20"/>
  <c r="D1812" i="20"/>
  <c r="D1798" i="20"/>
  <c r="D1787" i="20"/>
  <c r="D1773" i="20"/>
  <c r="D1762" i="20"/>
  <c r="D1748" i="20"/>
  <c r="D1734" i="20"/>
  <c r="D1723" i="20"/>
  <c r="D1709" i="20"/>
  <c r="D1645" i="20"/>
  <c r="D1634" i="20"/>
  <c r="D1845" i="20"/>
  <c r="D1858" i="20"/>
  <c r="D1830" i="20"/>
  <c r="D1794" i="20"/>
  <c r="D1766" i="20"/>
  <c r="D1741" i="20"/>
  <c r="D1716" i="20"/>
  <c r="D1691" i="20"/>
  <c r="D1652" i="20"/>
  <c r="D1878" i="20"/>
  <c r="D1876" i="20"/>
  <c r="D1837" i="20"/>
  <c r="D1698" i="20"/>
  <c r="D1684" i="20"/>
  <c r="D1670" i="20"/>
  <c r="D1659" i="20"/>
  <c r="D1875" i="20"/>
  <c r="D1861" i="20"/>
  <c r="D1850" i="20"/>
  <c r="D1836" i="20"/>
  <c r="D1822" i="20"/>
  <c r="D1811" i="20"/>
  <c r="D1797" i="20"/>
  <c r="D1786" i="20"/>
  <c r="D1772" i="20"/>
  <c r="D1758" i="20"/>
  <c r="D1747" i="20"/>
  <c r="D1733" i="20"/>
  <c r="D1722" i="20"/>
  <c r="D1708" i="20"/>
  <c r="D1694" i="20"/>
  <c r="D1683" i="20"/>
  <c r="D1669" i="20"/>
  <c r="D1658" i="20"/>
  <c r="D1644" i="20"/>
  <c r="D1874" i="20"/>
  <c r="D1860" i="20"/>
  <c r="D1846" i="20"/>
  <c r="D1835" i="20"/>
  <c r="D1821" i="20"/>
  <c r="D1810" i="20"/>
  <c r="D1796" i="20"/>
  <c r="D1782" i="20"/>
  <c r="D1771" i="20"/>
  <c r="D1757" i="20"/>
  <c r="D1746" i="20"/>
  <c r="D1732" i="20"/>
  <c r="D1718" i="20"/>
  <c r="D1707" i="20"/>
  <c r="D1693" i="20"/>
  <c r="D1682" i="20"/>
  <c r="D1668" i="20"/>
  <c r="D1654" i="20"/>
  <c r="D1643" i="20"/>
  <c r="D1629" i="20"/>
  <c r="D1870" i="20"/>
  <c r="D1834" i="20"/>
  <c r="D1806" i="20"/>
  <c r="D1795" i="20"/>
  <c r="D1781" i="20"/>
  <c r="D1770" i="20"/>
  <c r="D1756" i="20"/>
  <c r="D1742" i="20"/>
  <c r="D1731" i="20"/>
  <c r="D1717" i="20"/>
  <c r="D1706" i="20"/>
  <c r="D1692" i="20"/>
  <c r="D1678" i="20"/>
  <c r="D1667" i="20"/>
  <c r="D1653" i="20"/>
  <c r="D1642" i="20"/>
  <c r="D1628" i="20"/>
  <c r="D1868" i="20"/>
  <c r="D1854" i="20"/>
  <c r="D1843" i="20"/>
  <c r="D1829" i="20"/>
  <c r="D1818" i="20"/>
  <c r="D1804" i="20"/>
  <c r="D1790" i="20"/>
  <c r="D1779" i="20"/>
  <c r="D1765" i="20"/>
  <c r="D1754" i="20"/>
  <c r="D1740" i="20"/>
  <c r="D1726" i="20"/>
  <c r="D1715" i="20"/>
  <c r="D1701" i="20"/>
  <c r="D1690" i="20"/>
  <c r="D1676" i="20"/>
  <c r="D1662" i="20"/>
  <c r="D1651" i="20"/>
  <c r="D1637" i="20"/>
  <c r="D1636" i="20"/>
  <c r="D1859" i="20"/>
  <c r="D1820" i="20"/>
  <c r="D1844" i="20"/>
  <c r="D1819" i="20"/>
  <c r="D1780" i="20"/>
  <c r="D1755" i="20"/>
  <c r="D1702" i="20"/>
  <c r="D1677" i="20"/>
  <c r="D1666" i="20"/>
  <c r="D1867" i="20"/>
  <c r="D1853" i="20"/>
  <c r="D1842" i="20"/>
  <c r="D1828" i="20"/>
  <c r="D1814" i="20"/>
  <c r="D1803" i="20"/>
  <c r="D1789" i="20"/>
  <c r="D1778" i="20"/>
  <c r="D1764" i="20"/>
  <c r="D1750" i="20"/>
  <c r="D1739" i="20"/>
  <c r="D1725" i="20"/>
  <c r="D1714" i="20"/>
  <c r="D1700" i="20"/>
  <c r="D1686" i="20"/>
  <c r="D1675" i="20"/>
  <c r="D1661" i="20"/>
  <c r="D1650" i="20"/>
  <c r="D1877" i="20"/>
  <c r="D1866" i="20"/>
  <c r="D1852" i="20"/>
  <c r="D1838" i="20"/>
  <c r="D1827" i="20"/>
  <c r="D1813" i="20"/>
  <c r="D1802" i="20"/>
  <c r="D1788" i="20"/>
  <c r="D1774" i="20"/>
  <c r="D1763" i="20"/>
  <c r="D1749" i="20"/>
  <c r="D1738" i="20"/>
  <c r="D1724" i="20"/>
  <c r="D1710" i="20"/>
  <c r="D1699" i="20"/>
  <c r="D1685" i="20"/>
  <c r="D1674" i="20"/>
  <c r="D1660" i="20"/>
  <c r="D1646" i="20"/>
  <c r="D1635" i="20"/>
  <c r="B18" i="20"/>
  <c r="D1873" i="20"/>
  <c r="D1865" i="20"/>
  <c r="D1857" i="20"/>
  <c r="D1849" i="20"/>
  <c r="D1841" i="20"/>
  <c r="D1833" i="20"/>
  <c r="D1825" i="20"/>
  <c r="D1817" i="20"/>
  <c r="D1809" i="20"/>
  <c r="D1801" i="20"/>
  <c r="D1793" i="20"/>
  <c r="D1785" i="20"/>
  <c r="D1777" i="20"/>
  <c r="D1769" i="20"/>
  <c r="D1761" i="20"/>
  <c r="D1753" i="20"/>
  <c r="D1745" i="20"/>
  <c r="D1737" i="20"/>
  <c r="D1729" i="20"/>
  <c r="D1721" i="20"/>
  <c r="D1713" i="20"/>
  <c r="D1705" i="20"/>
  <c r="D1697" i="20"/>
  <c r="D1689" i="20"/>
  <c r="D1681" i="20"/>
  <c r="D1673" i="20"/>
  <c r="D1665" i="20"/>
  <c r="D1657" i="20"/>
  <c r="D1649" i="20"/>
  <c r="D1641" i="20"/>
  <c r="D1633" i="20"/>
  <c r="D1872" i="20"/>
  <c r="D1864" i="20"/>
  <c r="D1856" i="20"/>
  <c r="D1848" i="20"/>
  <c r="D1840" i="20"/>
  <c r="D1832" i="20"/>
  <c r="D1824" i="20"/>
  <c r="D1816" i="20"/>
  <c r="D1808" i="20"/>
  <c r="D1800" i="20"/>
  <c r="D1792" i="20"/>
  <c r="D1784" i="20"/>
  <c r="D1776" i="20"/>
  <c r="D1768" i="20"/>
  <c r="D1760" i="20"/>
  <c r="D1752" i="20"/>
  <c r="D1744" i="20"/>
  <c r="D1736" i="20"/>
  <c r="D1728" i="20"/>
  <c r="D1720" i="20"/>
  <c r="D1712" i="20"/>
  <c r="D1704" i="20"/>
  <c r="D1696" i="20"/>
  <c r="D1688" i="20"/>
  <c r="D1680" i="20"/>
  <c r="D1672" i="20"/>
  <c r="D1664" i="20"/>
  <c r="D1656" i="20"/>
  <c r="D1648" i="20"/>
  <c r="D1640" i="20"/>
  <c r="D1632" i="20"/>
  <c r="D1879" i="20"/>
  <c r="D1871" i="20"/>
  <c r="D1863" i="20"/>
  <c r="D1855" i="20"/>
  <c r="D1847" i="20"/>
  <c r="D1839" i="20"/>
  <c r="D1831" i="20"/>
  <c r="D1823" i="20"/>
  <c r="D1815" i="20"/>
  <c r="D1807" i="20"/>
  <c r="D1799" i="20"/>
  <c r="D1791" i="20"/>
  <c r="D1783" i="20"/>
  <c r="D1775" i="20"/>
  <c r="D1767" i="20"/>
  <c r="D1759" i="20"/>
  <c r="D1751" i="20"/>
  <c r="D1743" i="20"/>
  <c r="D1735" i="20"/>
  <c r="D1727" i="20"/>
  <c r="D1719" i="20"/>
  <c r="D1711" i="20"/>
  <c r="D1703" i="20"/>
  <c r="D1695" i="20"/>
  <c r="D1687" i="20"/>
  <c r="D1679" i="20"/>
  <c r="D1671" i="20"/>
  <c r="D1663" i="20"/>
  <c r="D1655" i="20"/>
  <c r="D1647" i="20"/>
  <c r="D1639" i="20"/>
  <c r="D1879" i="23"/>
  <c r="D1864" i="23"/>
  <c r="D1855" i="23"/>
  <c r="D1878" i="23"/>
  <c r="D1873" i="23"/>
  <c r="D1868" i="23"/>
  <c r="D1859" i="23"/>
  <c r="D1854" i="23"/>
  <c r="D1850" i="23"/>
  <c r="D1846" i="23"/>
  <c r="D1842" i="23"/>
  <c r="D1838" i="23"/>
  <c r="D1834" i="23"/>
  <c r="D1830" i="23"/>
  <c r="D1826" i="23"/>
  <c r="D1822" i="23"/>
  <c r="D1818" i="23"/>
  <c r="D1814" i="23"/>
  <c r="D1810" i="23"/>
  <c r="D1806" i="23"/>
  <c r="D1802" i="23"/>
  <c r="D1798" i="23"/>
  <c r="D1794" i="23"/>
  <c r="D1790" i="23"/>
  <c r="D1786" i="23"/>
  <c r="D1782" i="23"/>
  <c r="D1778" i="23"/>
  <c r="D1774" i="23"/>
  <c r="D1770" i="23"/>
  <c r="D1766" i="23"/>
  <c r="D1762" i="23"/>
  <c r="D1872" i="23"/>
  <c r="D1863" i="23"/>
  <c r="D1858" i="23"/>
  <c r="D1865" i="23"/>
  <c r="D1857" i="23"/>
  <c r="D1851" i="23"/>
  <c r="D1844" i="23"/>
  <c r="D1837" i="23"/>
  <c r="D1819" i="23"/>
  <c r="D1812" i="23"/>
  <c r="D1805" i="23"/>
  <c r="D1800" i="23"/>
  <c r="D1795" i="23"/>
  <c r="D1789" i="23"/>
  <c r="D1784" i="23"/>
  <c r="D1779" i="23"/>
  <c r="D1773" i="23"/>
  <c r="D1768" i="23"/>
  <c r="D1763" i="23"/>
  <c r="D1753" i="23"/>
  <c r="D1744" i="23"/>
  <c r="D1735" i="23"/>
  <c r="D1730" i="23"/>
  <c r="D1721" i="23"/>
  <c r="D1712" i="23"/>
  <c r="D1708" i="23"/>
  <c r="D1704" i="23"/>
  <c r="D1700" i="23"/>
  <c r="D1696" i="23"/>
  <c r="D1692" i="23"/>
  <c r="D1688" i="23"/>
  <c r="D1684" i="23"/>
  <c r="D1680" i="23"/>
  <c r="D1676" i="23"/>
  <c r="D1672" i="23"/>
  <c r="D1668" i="23"/>
  <c r="D1664" i="23"/>
  <c r="D1660" i="23"/>
  <c r="D1656" i="23"/>
  <c r="D1652" i="23"/>
  <c r="D1648" i="23"/>
  <c r="D1644" i="23"/>
  <c r="D1640" i="23"/>
  <c r="D1636" i="23"/>
  <c r="D1630" i="23"/>
  <c r="D1871" i="23"/>
  <c r="D1849" i="23"/>
  <c r="D1831" i="23"/>
  <c r="D1824" i="23"/>
  <c r="D1817" i="23"/>
  <c r="D1757" i="23"/>
  <c r="D1748" i="23"/>
  <c r="D1739" i="23"/>
  <c r="D1734" i="23"/>
  <c r="D1725" i="23"/>
  <c r="D1716" i="23"/>
  <c r="D1870" i="23"/>
  <c r="D1862" i="23"/>
  <c r="D1856" i="23"/>
  <c r="D1843" i="23"/>
  <c r="D1836" i="23"/>
  <c r="D1829" i="23"/>
  <c r="D1811" i="23"/>
  <c r="D1804" i="23"/>
  <c r="D1799" i="23"/>
  <c r="D1793" i="23"/>
  <c r="D1788" i="23"/>
  <c r="D1783" i="23"/>
  <c r="D1777" i="23"/>
  <c r="D1772" i="23"/>
  <c r="D1767" i="23"/>
  <c r="D1761" i="23"/>
  <c r="D1752" i="23"/>
  <c r="D1743" i="23"/>
  <c r="D1738" i="23"/>
  <c r="D1729" i="23"/>
  <c r="D1720" i="23"/>
  <c r="D1711" i="23"/>
  <c r="D1707" i="23"/>
  <c r="D1703" i="23"/>
  <c r="D1699" i="23"/>
  <c r="D1695" i="23"/>
  <c r="D1691" i="23"/>
  <c r="D1687" i="23"/>
  <c r="D1683" i="23"/>
  <c r="D1679" i="23"/>
  <c r="D1675" i="23"/>
  <c r="D1671" i="23"/>
  <c r="D1667" i="23"/>
  <c r="D1663" i="23"/>
  <c r="D1659" i="23"/>
  <c r="D1655" i="23"/>
  <c r="D1651" i="23"/>
  <c r="D1647" i="23"/>
  <c r="D1643" i="23"/>
  <c r="D1639" i="23"/>
  <c r="D1635" i="23"/>
  <c r="D1632" i="23"/>
  <c r="D1874" i="23"/>
  <c r="D1839" i="23"/>
  <c r="D1832" i="23"/>
  <c r="D1825" i="23"/>
  <c r="D1807" i="23"/>
  <c r="D1758" i="23"/>
  <c r="D1841" i="23"/>
  <c r="D1816" i="23"/>
  <c r="D1745" i="23"/>
  <c r="D1737" i="23"/>
  <c r="D1731" i="23"/>
  <c r="D1723" i="23"/>
  <c r="D1715" i="23"/>
  <c r="D1709" i="23"/>
  <c r="D1702" i="23"/>
  <c r="D1677" i="23"/>
  <c r="D1670" i="23"/>
  <c r="D1645" i="23"/>
  <c r="D1638" i="23"/>
  <c r="D1633" i="23"/>
  <c r="D1869" i="23"/>
  <c r="D1853" i="23"/>
  <c r="D1828" i="23"/>
  <c r="D1803" i="23"/>
  <c r="D1792" i="23"/>
  <c r="D1781" i="23"/>
  <c r="D1771" i="23"/>
  <c r="D1760" i="23"/>
  <c r="D1751" i="23"/>
  <c r="D1722" i="23"/>
  <c r="D1714" i="23"/>
  <c r="D1689" i="23"/>
  <c r="D1682" i="23"/>
  <c r="D1657" i="23"/>
  <c r="D1650" i="23"/>
  <c r="D1628" i="23"/>
  <c r="D1867" i="23"/>
  <c r="D1840" i="23"/>
  <c r="D1815" i="23"/>
  <c r="D1750" i="23"/>
  <c r="D1742" i="23"/>
  <c r="D1736" i="23"/>
  <c r="D1728" i="23"/>
  <c r="D1701" i="23"/>
  <c r="D1694" i="23"/>
  <c r="D1669" i="23"/>
  <c r="D1662" i="23"/>
  <c r="D1637" i="23"/>
  <c r="D1875" i="23"/>
  <c r="D1860" i="23"/>
  <c r="D1845" i="23"/>
  <c r="D1820" i="23"/>
  <c r="D1796" i="23"/>
  <c r="D1785" i="23"/>
  <c r="D1775" i="23"/>
  <c r="D1764" i="23"/>
  <c r="D1754" i="23"/>
  <c r="D1717" i="23"/>
  <c r="D1697" i="23"/>
  <c r="D1690" i="23"/>
  <c r="D1665" i="23"/>
  <c r="D1658" i="23"/>
  <c r="D1861" i="23"/>
  <c r="D1835" i="23"/>
  <c r="D1787" i="23"/>
  <c r="D1765" i="23"/>
  <c r="D1747" i="23"/>
  <c r="D1718" i="23"/>
  <c r="D1705" i="23"/>
  <c r="D1666" i="23"/>
  <c r="D1641" i="23"/>
  <c r="D1833" i="23"/>
  <c r="D1808" i="23"/>
  <c r="D1746" i="23"/>
  <c r="D1732" i="23"/>
  <c r="D1678" i="23"/>
  <c r="D1653" i="23"/>
  <c r="D1629" i="23"/>
  <c r="D1852" i="23"/>
  <c r="D1827" i="23"/>
  <c r="D1801" i="23"/>
  <c r="D1780" i="23"/>
  <c r="D1759" i="23"/>
  <c r="D1713" i="23"/>
  <c r="D1674" i="23"/>
  <c r="D1649" i="23"/>
  <c r="D1877" i="23"/>
  <c r="D1848" i="23"/>
  <c r="D1823" i="23"/>
  <c r="D1756" i="23"/>
  <c r="D1741" i="23"/>
  <c r="D1727" i="23"/>
  <c r="D1876" i="23"/>
  <c r="D1821" i="23"/>
  <c r="D1797" i="23"/>
  <c r="D1776" i="23"/>
  <c r="D1726" i="23"/>
  <c r="D1847" i="23"/>
  <c r="D1755" i="23"/>
  <c r="D1740" i="23"/>
  <c r="D1724" i="23"/>
  <c r="D1710" i="23"/>
  <c r="D1809" i="23"/>
  <c r="D1749" i="23"/>
  <c r="D1733" i="23"/>
  <c r="D1719" i="23"/>
  <c r="D1693" i="23"/>
  <c r="D1654" i="23"/>
  <c r="D1791" i="23"/>
  <c r="D1646" i="23"/>
  <c r="D1769" i="23"/>
  <c r="D1642" i="23"/>
  <c r="D1686" i="23"/>
  <c r="D1661" i="23"/>
  <c r="D1813" i="23"/>
  <c r="D1698" i="23"/>
  <c r="D1673" i="23"/>
  <c r="D1634" i="23"/>
  <c r="D1685" i="23"/>
  <c r="D1866" i="23"/>
  <c r="D1681" i="23"/>
  <c r="D1631" i="23"/>
  <c r="D1706" i="23"/>
  <c r="G21" i="4" l="1"/>
  <c r="D21" i="4"/>
  <c r="H20" i="26"/>
  <c r="F21" i="4"/>
  <c r="J21" i="4"/>
  <c r="B21" i="4"/>
  <c r="E21" i="4"/>
  <c r="H21" i="4"/>
  <c r="I21" i="4"/>
  <c r="C21" i="4"/>
  <c r="K21" i="4"/>
  <c r="G28" i="20"/>
  <c r="D29" i="20" s="1"/>
  <c r="B19" i="20"/>
  <c r="C1644" i="20" s="1"/>
  <c r="B39" i="4" l="1"/>
  <c r="C1748" i="20"/>
  <c r="C2337" i="20"/>
  <c r="C2135" i="20"/>
  <c r="C2354" i="20"/>
  <c r="C1913" i="20"/>
  <c r="C2408" i="20"/>
  <c r="C2496" i="20"/>
  <c r="C1793" i="20"/>
  <c r="C2464" i="20"/>
  <c r="C1705" i="20"/>
  <c r="C1783" i="20"/>
  <c r="C1654" i="20"/>
  <c r="C1638" i="20"/>
  <c r="C1978" i="20"/>
  <c r="C1817" i="20"/>
  <c r="C2307" i="20"/>
  <c r="C2333" i="20"/>
  <c r="C1652" i="20"/>
  <c r="C2073" i="20"/>
  <c r="C2446" i="20"/>
  <c r="C1666" i="20"/>
  <c r="C2407" i="20"/>
  <c r="C2399" i="20"/>
  <c r="C1788" i="20"/>
  <c r="C1851" i="20"/>
  <c r="C2477" i="20"/>
  <c r="C2034" i="20"/>
  <c r="C2270" i="20"/>
  <c r="C2450" i="20"/>
  <c r="C2039" i="20"/>
  <c r="C2325" i="20"/>
  <c r="C2262" i="20"/>
  <c r="C2356" i="20"/>
  <c r="C2403" i="20"/>
  <c r="C2087" i="20"/>
  <c r="C2283" i="20"/>
  <c r="C1952" i="20"/>
  <c r="C2259" i="20"/>
  <c r="C2369" i="20"/>
  <c r="C1769" i="20"/>
  <c r="C2015" i="20"/>
  <c r="C1640" i="20"/>
  <c r="C2069" i="20"/>
  <c r="C1916" i="20"/>
  <c r="C1895" i="20"/>
  <c r="C2136" i="20"/>
  <c r="C2391" i="20"/>
  <c r="C1790" i="20"/>
  <c r="C2214" i="20"/>
  <c r="C1880" i="20"/>
  <c r="C1870" i="20"/>
  <c r="C2079" i="20"/>
  <c r="C1926" i="20"/>
  <c r="C2081" i="20"/>
  <c r="C2077" i="20"/>
  <c r="C2195" i="20"/>
  <c r="C2241" i="20"/>
  <c r="C2340" i="20"/>
  <c r="C1655" i="20"/>
  <c r="C1878" i="20"/>
  <c r="C1775" i="20"/>
  <c r="C2187" i="20"/>
  <c r="C1863" i="20"/>
  <c r="C2361" i="20"/>
  <c r="C2353" i="20"/>
  <c r="C2206" i="20"/>
  <c r="C2249" i="20"/>
  <c r="C2485" i="20"/>
  <c r="C1663" i="20"/>
  <c r="C1860" i="20"/>
  <c r="C2502" i="20"/>
  <c r="C2042" i="20"/>
  <c r="C1981" i="20"/>
  <c r="C1908" i="20"/>
  <c r="C1692" i="20"/>
  <c r="C1676" i="20"/>
  <c r="C1741" i="20"/>
  <c r="C2355" i="20"/>
  <c r="C2380" i="20"/>
  <c r="C2256" i="20"/>
  <c r="C1686" i="20"/>
  <c r="C2473" i="20"/>
  <c r="C2436" i="20"/>
  <c r="C1808" i="20"/>
  <c r="C2104" i="20"/>
  <c r="C2007" i="20"/>
  <c r="C2348" i="20"/>
  <c r="C2315" i="20"/>
  <c r="C2277" i="20"/>
  <c r="C2248" i="20"/>
  <c r="C2210" i="20"/>
  <c r="C2254" i="20"/>
  <c r="C1777" i="20"/>
  <c r="C2108" i="20"/>
  <c r="C2420" i="20"/>
  <c r="C2232" i="20"/>
  <c r="C2393" i="20"/>
  <c r="C1976" i="20"/>
  <c r="C2345" i="20"/>
  <c r="C2268" i="20"/>
  <c r="C2299" i="20"/>
  <c r="C2095" i="20"/>
  <c r="C2175" i="20"/>
  <c r="C2201" i="20"/>
  <c r="C1968" i="20"/>
  <c r="C1733" i="20"/>
  <c r="C2100" i="20"/>
  <c r="C2092" i="20"/>
  <c r="C2027" i="20"/>
  <c r="C1847" i="20"/>
  <c r="C1756" i="20"/>
  <c r="C2091" i="20"/>
  <c r="C2083" i="20"/>
  <c r="C1730" i="20"/>
  <c r="C1636" i="20"/>
  <c r="C1832" i="20"/>
  <c r="C1816" i="20"/>
  <c r="C1749" i="20"/>
  <c r="C1828" i="20"/>
  <c r="C2377" i="20"/>
  <c r="C2339" i="20"/>
  <c r="C2475" i="20"/>
  <c r="C2282" i="20"/>
  <c r="C1928" i="20"/>
  <c r="C1927" i="20"/>
  <c r="C2297" i="20"/>
  <c r="C2142" i="20"/>
  <c r="C2223" i="20"/>
  <c r="C2417" i="20"/>
  <c r="C2185" i="20"/>
  <c r="C2460" i="20"/>
  <c r="C2275" i="20"/>
  <c r="C2427" i="20"/>
  <c r="C1902" i="20"/>
  <c r="C2371" i="20"/>
  <c r="C2440" i="20"/>
  <c r="C1897" i="20"/>
  <c r="C2357" i="20"/>
  <c r="C2190" i="20"/>
  <c r="C1688" i="20"/>
  <c r="C2280" i="20"/>
  <c r="C2022" i="20"/>
  <c r="C2463" i="20"/>
  <c r="C2219" i="20"/>
  <c r="C1873" i="20"/>
  <c r="C2326" i="20"/>
  <c r="C2016" i="20"/>
  <c r="C2130" i="20"/>
  <c r="C1874" i="20"/>
  <c r="C2085" i="20"/>
  <c r="C1893" i="20"/>
  <c r="C2164" i="20"/>
  <c r="C1924" i="20"/>
  <c r="C1647" i="20"/>
  <c r="C1907" i="20"/>
  <c r="C1739" i="20"/>
  <c r="C1684" i="20"/>
  <c r="C2260" i="20"/>
  <c r="C2410" i="20"/>
  <c r="C2313" i="20"/>
  <c r="C2265" i="20"/>
  <c r="C2167" i="20"/>
  <c r="C2321" i="20"/>
  <c r="C2207" i="20"/>
  <c r="C2252" i="20"/>
  <c r="C2008" i="20"/>
  <c r="C2469" i="20"/>
  <c r="C1967" i="20"/>
  <c r="C2161" i="20"/>
  <c r="C2383" i="20"/>
  <c r="C2246" i="20"/>
  <c r="C2019" i="20"/>
  <c r="C1821" i="20"/>
  <c r="C1820" i="20"/>
  <c r="C2168" i="20"/>
  <c r="C2386" i="20"/>
  <c r="C2362" i="20"/>
  <c r="C2024" i="20"/>
  <c r="C2176" i="20"/>
  <c r="C1982" i="20"/>
  <c r="C2151" i="20"/>
  <c r="C2105" i="20"/>
  <c r="C2481" i="20"/>
  <c r="C2289" i="20"/>
  <c r="C1879" i="20"/>
  <c r="C2110" i="20"/>
  <c r="C1944" i="20"/>
  <c r="C2234" i="20"/>
  <c r="C2308" i="20"/>
  <c r="C1787" i="20"/>
  <c r="C2197" i="20"/>
  <c r="C2405" i="20"/>
  <c r="C2226" i="20"/>
  <c r="C1951" i="20"/>
  <c r="C2344" i="20"/>
  <c r="C2150" i="20"/>
  <c r="C1753" i="20"/>
  <c r="C2295" i="20"/>
  <c r="C1953" i="20"/>
  <c r="C2430" i="20"/>
  <c r="C2159" i="20"/>
  <c r="C2154" i="20"/>
  <c r="C1962" i="20"/>
  <c r="C2157" i="20"/>
  <c r="C1917" i="20"/>
  <c r="C1632" i="20"/>
  <c r="E1632" i="20" s="1"/>
  <c r="C1996" i="20"/>
  <c r="C1713" i="20"/>
  <c r="C2011" i="20"/>
  <c r="C1680" i="20"/>
  <c r="C1765" i="20"/>
  <c r="C1747" i="20"/>
  <c r="C1661" i="20"/>
  <c r="C2443" i="20"/>
  <c r="C2177" i="20"/>
  <c r="C2292" i="20"/>
  <c r="B24" i="20"/>
  <c r="A29" i="20" s="1" a="1"/>
  <c r="A29" i="20" s="1"/>
  <c r="C1975" i="20"/>
  <c r="C2274" i="20"/>
  <c r="C2119" i="20"/>
  <c r="C2267" i="20"/>
  <c r="C2235" i="20"/>
  <c r="C2368" i="20"/>
  <c r="C1784" i="20"/>
  <c r="C2065" i="20"/>
  <c r="C2438" i="20"/>
  <c r="C1743" i="20"/>
  <c r="C1970" i="20"/>
  <c r="C1723" i="20"/>
  <c r="C1973" i="20"/>
  <c r="C1670" i="20"/>
  <c r="C2084" i="20"/>
  <c r="C1801" i="20"/>
  <c r="C1800" i="20"/>
  <c r="C1819" i="20"/>
  <c r="C1844" i="20"/>
  <c r="C2046" i="20"/>
  <c r="C2322" i="20"/>
  <c r="C2330" i="20"/>
  <c r="C1992" i="20"/>
  <c r="C1991" i="20"/>
  <c r="C1737" i="20"/>
  <c r="C2497" i="20"/>
  <c r="C1977" i="20"/>
  <c r="C2467" i="20"/>
  <c r="C2222" i="20"/>
  <c r="C1729" i="20"/>
  <c r="C2506" i="20"/>
  <c r="C1841" i="20"/>
  <c r="C2216" i="20"/>
  <c r="C2483" i="20"/>
  <c r="C2465" i="20"/>
  <c r="C2121" i="20"/>
  <c r="C2397" i="20"/>
  <c r="C2217" i="20"/>
  <c r="C1903" i="20"/>
  <c r="C2312" i="20"/>
  <c r="C2118" i="20"/>
  <c r="C1703" i="20"/>
  <c r="C2287" i="20"/>
  <c r="C1937" i="20"/>
  <c r="C2422" i="20"/>
  <c r="C2144" i="20"/>
  <c r="C2146" i="20"/>
  <c r="C1954" i="20"/>
  <c r="C2149" i="20"/>
  <c r="C1909" i="20"/>
  <c r="C2244" i="20"/>
  <c r="C1988" i="20"/>
  <c r="C1697" i="20"/>
  <c r="C2003" i="20"/>
  <c r="C1668" i="20"/>
  <c r="C1653" i="20"/>
  <c r="C1740" i="20"/>
  <c r="C1677" i="20"/>
  <c r="C2474" i="20"/>
  <c r="C2419" i="20"/>
  <c r="C2040" i="20"/>
  <c r="C2314" i="20"/>
  <c r="C1960" i="20"/>
  <c r="C1959" i="20"/>
  <c r="C2449" i="20"/>
  <c r="C2388" i="20"/>
  <c r="C1843" i="20"/>
  <c r="C2442" i="20"/>
  <c r="C2203" i="20"/>
  <c r="C1672" i="20"/>
  <c r="C2323" i="20"/>
  <c r="C2491" i="20"/>
  <c r="C1998" i="20"/>
  <c r="C2444" i="20"/>
  <c r="C2451" i="20"/>
  <c r="C1961" i="20"/>
  <c r="C2389" i="20"/>
  <c r="C2208" i="20"/>
  <c r="C1719" i="20"/>
  <c r="C2288" i="20"/>
  <c r="C2038" i="20"/>
  <c r="C2471" i="20"/>
  <c r="C2229" i="20"/>
  <c r="C1889" i="20"/>
  <c r="C2334" i="20"/>
  <c r="C2032" i="20"/>
  <c r="C2138" i="20"/>
  <c r="C1882" i="20"/>
  <c r="C2093" i="20"/>
  <c r="C1901" i="20"/>
  <c r="C2172" i="20"/>
  <c r="C1932" i="20"/>
  <c r="C1659" i="20"/>
  <c r="C1915" i="20"/>
  <c r="C1835" i="20"/>
  <c r="C1780" i="20"/>
  <c r="C1637" i="20"/>
  <c r="C1635" i="20"/>
  <c r="C1771" i="20"/>
  <c r="C1725" i="20"/>
  <c r="C1709" i="20"/>
  <c r="C1764" i="20"/>
  <c r="C1789" i="20"/>
  <c r="C1628" i="20"/>
  <c r="E1628" i="20" s="1"/>
  <c r="C1643" i="20"/>
  <c r="C1754" i="20"/>
  <c r="C1837" i="20"/>
  <c r="C1772" i="20"/>
  <c r="C1691" i="20"/>
  <c r="C1714" i="20"/>
  <c r="C1773" i="20"/>
  <c r="C1794" i="20"/>
  <c r="C1646" i="20"/>
  <c r="C1750" i="20"/>
  <c r="C1857" i="20"/>
  <c r="C1923" i="20"/>
  <c r="C1987" i="20"/>
  <c r="C2051" i="20"/>
  <c r="C2115" i="20"/>
  <c r="C1669" i="20"/>
  <c r="C1782" i="20"/>
  <c r="C1876" i="20"/>
  <c r="C1940" i="20"/>
  <c r="C2004" i="20"/>
  <c r="C2068" i="20"/>
  <c r="C2132" i="20"/>
  <c r="C2196" i="20"/>
  <c r="C1648" i="20"/>
  <c r="C1752" i="20"/>
  <c r="C1859" i="20"/>
  <c r="C1925" i="20"/>
  <c r="C1989" i="20"/>
  <c r="C2053" i="20"/>
  <c r="C2117" i="20"/>
  <c r="C1641" i="20"/>
  <c r="C1745" i="20"/>
  <c r="C1856" i="20"/>
  <c r="C1922" i="20"/>
  <c r="C1986" i="20"/>
  <c r="C2050" i="20"/>
  <c r="C2114" i="20"/>
  <c r="C1639" i="20"/>
  <c r="C1854" i="20"/>
  <c r="C1984" i="20"/>
  <c r="C2112" i="20"/>
  <c r="C2209" i="20"/>
  <c r="C2278" i="20"/>
  <c r="C2342" i="20"/>
  <c r="C2406" i="20"/>
  <c r="C2470" i="20"/>
  <c r="C1721" i="20"/>
  <c r="C1905" i="20"/>
  <c r="C2033" i="20"/>
  <c r="C2160" i="20"/>
  <c r="C2238" i="20"/>
  <c r="C2303" i="20"/>
  <c r="C2367" i="20"/>
  <c r="C2431" i="20"/>
  <c r="C2495" i="20"/>
  <c r="C1807" i="20"/>
  <c r="C1958" i="20"/>
  <c r="C2086" i="20"/>
  <c r="C2193" i="20"/>
  <c r="C2264" i="20"/>
  <c r="C2328" i="20"/>
  <c r="C2392" i="20"/>
  <c r="C1742" i="20"/>
  <c r="C1919" i="20"/>
  <c r="C2047" i="20"/>
  <c r="C2169" i="20"/>
  <c r="C2245" i="20"/>
  <c r="C2309" i="20"/>
  <c r="C2373" i="20"/>
  <c r="C2437" i="20"/>
  <c r="C1710" i="20"/>
  <c r="C2025" i="20"/>
  <c r="C2233" i="20"/>
  <c r="C2363" i="20"/>
  <c r="C2476" i="20"/>
  <c r="C2205" i="20"/>
  <c r="C2137" i="20"/>
  <c r="C2189" i="20"/>
  <c r="C2329" i="20"/>
  <c r="C1934" i="20"/>
  <c r="C2179" i="20"/>
  <c r="C2316" i="20"/>
  <c r="C2441" i="20"/>
  <c r="C2072" i="20"/>
  <c r="C1716" i="20"/>
  <c r="C1755" i="20"/>
  <c r="C1818" i="20"/>
  <c r="C1634" i="20"/>
  <c r="C1645" i="20"/>
  <c r="C1811" i="20"/>
  <c r="C1778" i="20"/>
  <c r="C1861" i="20"/>
  <c r="C1866" i="20"/>
  <c r="C1657" i="20"/>
  <c r="C1766" i="20"/>
  <c r="C1867" i="20"/>
  <c r="C1931" i="20"/>
  <c r="C1995" i="20"/>
  <c r="C2059" i="20"/>
  <c r="C2123" i="20"/>
  <c r="C1681" i="20"/>
  <c r="C1792" i="20"/>
  <c r="C1884" i="20"/>
  <c r="C1948" i="20"/>
  <c r="C2012" i="20"/>
  <c r="C2076" i="20"/>
  <c r="C2140" i="20"/>
  <c r="C2204" i="20"/>
  <c r="C1660" i="20"/>
  <c r="C1768" i="20"/>
  <c r="C1869" i="20"/>
  <c r="C1933" i="20"/>
  <c r="C1997" i="20"/>
  <c r="C2061" i="20"/>
  <c r="C2125" i="20"/>
  <c r="C1656" i="20"/>
  <c r="C1761" i="20"/>
  <c r="C1865" i="20"/>
  <c r="C1930" i="20"/>
  <c r="C1994" i="20"/>
  <c r="C2058" i="20"/>
  <c r="C2122" i="20"/>
  <c r="C1664" i="20"/>
  <c r="C1872" i="20"/>
  <c r="C2000" i="20"/>
  <c r="C2128" i="20"/>
  <c r="C2218" i="20"/>
  <c r="C2286" i="20"/>
  <c r="C2350" i="20"/>
  <c r="C2414" i="20"/>
  <c r="C2478" i="20"/>
  <c r="C1744" i="20"/>
  <c r="C1921" i="20"/>
  <c r="C2049" i="20"/>
  <c r="C2174" i="20"/>
  <c r="C2247" i="20"/>
  <c r="C2311" i="20"/>
  <c r="C2375" i="20"/>
  <c r="C2439" i="20"/>
  <c r="C2503" i="20"/>
  <c r="C1839" i="20"/>
  <c r="C1974" i="20"/>
  <c r="C2102" i="20"/>
  <c r="C2202" i="20"/>
  <c r="C2272" i="20"/>
  <c r="C2336" i="20"/>
  <c r="C2400" i="20"/>
  <c r="C1774" i="20"/>
  <c r="C1935" i="20"/>
  <c r="C2063" i="20"/>
  <c r="C2181" i="20"/>
  <c r="C2253" i="20"/>
  <c r="C2317" i="20"/>
  <c r="C2381" i="20"/>
  <c r="C2445" i="20"/>
  <c r="C1760" i="20"/>
  <c r="C2057" i="20"/>
  <c r="C2251" i="20"/>
  <c r="C2379" i="20"/>
  <c r="C2490" i="20"/>
  <c r="C2306" i="20"/>
  <c r="C2242" i="20"/>
  <c r="C2225" i="20"/>
  <c r="C2424" i="20"/>
  <c r="C1966" i="20"/>
  <c r="C2198" i="20"/>
  <c r="C2332" i="20"/>
  <c r="C2452" i="20"/>
  <c r="C2186" i="20"/>
  <c r="C1786" i="20"/>
  <c r="C1850" i="20"/>
  <c r="C1805" i="20"/>
  <c r="C1829" i="20"/>
  <c r="C1698" i="20"/>
  <c r="C1642" i="20"/>
  <c r="C1853" i="20"/>
  <c r="C1722" i="20"/>
  <c r="C1708" i="20"/>
  <c r="C1724" i="20"/>
  <c r="C1875" i="20"/>
  <c r="C1955" i="20"/>
  <c r="C2035" i="20"/>
  <c r="C2131" i="20"/>
  <c r="C1726" i="20"/>
  <c r="C1858" i="20"/>
  <c r="C1956" i="20"/>
  <c r="C2036" i="20"/>
  <c r="C2116" i="20"/>
  <c r="C2212" i="20"/>
  <c r="C1702" i="20"/>
  <c r="C1838" i="20"/>
  <c r="C1941" i="20"/>
  <c r="C2021" i="20"/>
  <c r="C2101" i="20"/>
  <c r="C1667" i="20"/>
  <c r="C1799" i="20"/>
  <c r="C1906" i="20"/>
  <c r="C2002" i="20"/>
  <c r="C2082" i="20"/>
  <c r="C2162" i="20"/>
  <c r="C1888" i="20"/>
  <c r="C2048" i="20"/>
  <c r="C2191" i="20"/>
  <c r="C2294" i="20"/>
  <c r="C2374" i="20"/>
  <c r="C2454" i="20"/>
  <c r="C1776" i="20"/>
  <c r="C1969" i="20"/>
  <c r="C2129" i="20"/>
  <c r="C2255" i="20"/>
  <c r="C2335" i="20"/>
  <c r="C2415" i="20"/>
  <c r="C1649" i="20"/>
  <c r="C1894" i="20"/>
  <c r="C2054" i="20"/>
  <c r="C2211" i="20"/>
  <c r="C2296" i="20"/>
  <c r="C2376" i="20"/>
  <c r="C1796" i="20"/>
  <c r="C1983" i="20"/>
  <c r="C2143" i="20"/>
  <c r="C2261" i="20"/>
  <c r="C2341" i="20"/>
  <c r="C2421" i="20"/>
  <c r="C1814" i="20"/>
  <c r="C2153" i="20"/>
  <c r="C2331" i="20"/>
  <c r="C2500" i="20"/>
  <c r="C2457" i="20"/>
  <c r="C1950" i="20"/>
  <c r="C1662" i="20"/>
  <c r="C2062" i="20"/>
  <c r="C2284" i="20"/>
  <c r="C2466" i="20"/>
  <c r="C2418" i="20"/>
  <c r="C2387" i="20"/>
  <c r="C2404" i="20"/>
  <c r="C1785" i="20"/>
  <c r="C2071" i="20"/>
  <c r="C2257" i="20"/>
  <c r="C2385" i="20"/>
  <c r="C2492" i="20"/>
  <c r="C2290" i="20"/>
  <c r="C2224" i="20"/>
  <c r="C2243" i="20"/>
  <c r="C2435" i="20"/>
  <c r="C1633" i="20"/>
  <c r="E1633" i="20" s="1"/>
  <c r="C1704" i="20"/>
  <c r="C2023" i="20"/>
  <c r="C1759" i="20"/>
  <c r="C2056" i="20"/>
  <c r="C2250" i="20"/>
  <c r="C2378" i="20"/>
  <c r="C2489" i="20"/>
  <c r="C2505" i="20"/>
  <c r="C2472" i="20"/>
  <c r="C2194" i="20"/>
  <c r="C1813" i="20"/>
  <c r="C1718" i="20"/>
  <c r="C2480" i="20"/>
  <c r="C2458" i="20"/>
  <c r="C2459" i="20"/>
  <c r="C2103" i="20"/>
  <c r="C2273" i="20"/>
  <c r="C2401" i="20"/>
  <c r="C2370" i="20"/>
  <c r="C2291" i="20"/>
  <c r="C2324" i="20"/>
  <c r="C1687" i="20"/>
  <c r="C1758" i="20"/>
  <c r="C1809" i="20"/>
  <c r="C2088" i="20"/>
  <c r="C2266" i="20"/>
  <c r="C2499" i="20"/>
  <c r="C1678" i="20"/>
  <c r="C1918" i="20"/>
  <c r="C1803" i="20"/>
  <c r="C1746" i="20"/>
  <c r="C1826" i="20"/>
  <c r="C1842" i="20"/>
  <c r="C1701" i="20"/>
  <c r="C1779" i="20"/>
  <c r="C1971" i="20"/>
  <c r="C2147" i="20"/>
  <c r="C1892" i="20"/>
  <c r="C2052" i="20"/>
  <c r="C2228" i="20"/>
  <c r="C1877" i="20"/>
  <c r="C2037" i="20"/>
  <c r="C1695" i="20"/>
  <c r="C1938" i="20"/>
  <c r="C2098" i="20"/>
  <c r="C1920" i="20"/>
  <c r="C2227" i="20"/>
  <c r="C2390" i="20"/>
  <c r="C1830" i="20"/>
  <c r="C2183" i="20"/>
  <c r="C2351" i="20"/>
  <c r="C1682" i="20"/>
  <c r="C1690" i="20"/>
  <c r="C1762" i="20"/>
  <c r="C1706" i="20"/>
  <c r="C1650" i="20"/>
  <c r="C1827" i="20"/>
  <c r="C1836" i="20"/>
  <c r="C1734" i="20"/>
  <c r="C1883" i="20"/>
  <c r="C1963" i="20"/>
  <c r="C2043" i="20"/>
  <c r="C2139" i="20"/>
  <c r="C1735" i="20"/>
  <c r="C1868" i="20"/>
  <c r="C1964" i="20"/>
  <c r="C2044" i="20"/>
  <c r="C2124" i="20"/>
  <c r="C2220" i="20"/>
  <c r="C1715" i="20"/>
  <c r="C1849" i="20"/>
  <c r="C1949" i="20"/>
  <c r="C2029" i="20"/>
  <c r="C2109" i="20"/>
  <c r="C1679" i="20"/>
  <c r="C1815" i="20"/>
  <c r="C1914" i="20"/>
  <c r="C2010" i="20"/>
  <c r="C2090" i="20"/>
  <c r="C2170" i="20"/>
  <c r="C1904" i="20"/>
  <c r="C2064" i="20"/>
  <c r="C2200" i="20"/>
  <c r="C2302" i="20"/>
  <c r="C2382" i="20"/>
  <c r="C2462" i="20"/>
  <c r="C1798" i="20"/>
  <c r="C1985" i="20"/>
  <c r="C2145" i="20"/>
  <c r="C2263" i="20"/>
  <c r="C2343" i="20"/>
  <c r="C2423" i="20"/>
  <c r="C1671" i="20"/>
  <c r="C1910" i="20"/>
  <c r="C2070" i="20"/>
  <c r="C2221" i="20"/>
  <c r="C2304" i="20"/>
  <c r="C2384" i="20"/>
  <c r="C1824" i="20"/>
  <c r="C1999" i="20"/>
  <c r="C2158" i="20"/>
  <c r="C2269" i="20"/>
  <c r="C2349" i="20"/>
  <c r="C2429" i="20"/>
  <c r="C1864" i="20"/>
  <c r="C2178" i="20"/>
  <c r="C2347" i="20"/>
  <c r="C1673" i="20"/>
  <c r="C2493" i="20"/>
  <c r="C2078" i="20"/>
  <c r="C2094" i="20"/>
  <c r="C2300" i="20"/>
  <c r="C2468" i="20"/>
  <c r="C1840" i="20"/>
  <c r="C2504" i="20"/>
  <c r="C2498" i="20"/>
  <c r="C2055" i="20"/>
  <c r="C2394" i="20"/>
  <c r="C2281" i="20"/>
  <c r="C1707" i="20"/>
  <c r="C1675" i="20"/>
  <c r="C1770" i="20"/>
  <c r="C1693" i="20"/>
  <c r="C1891" i="20"/>
  <c r="C2067" i="20"/>
  <c r="C1751" i="20"/>
  <c r="C1972" i="20"/>
  <c r="C2148" i="20"/>
  <c r="C1727" i="20"/>
  <c r="C1957" i="20"/>
  <c r="C2133" i="20"/>
  <c r="C1831" i="20"/>
  <c r="C2018" i="20"/>
  <c r="C1689" i="20"/>
  <c r="C2080" i="20"/>
  <c r="C2310" i="20"/>
  <c r="C2486" i="20"/>
  <c r="C2001" i="20"/>
  <c r="C2271" i="20"/>
  <c r="C2447" i="20"/>
  <c r="C1802" i="20"/>
  <c r="C1810" i="20"/>
  <c r="C1763" i="20"/>
  <c r="C1683" i="20"/>
  <c r="C1834" i="20"/>
  <c r="C1699" i="20"/>
  <c r="C1781" i="20"/>
  <c r="C1630" i="20"/>
  <c r="E1630" i="20" s="1"/>
  <c r="C1791" i="20"/>
  <c r="C1899" i="20"/>
  <c r="C1979" i="20"/>
  <c r="C2075" i="20"/>
  <c r="C1631" i="20"/>
  <c r="E1631" i="20" s="1"/>
  <c r="C1767" i="20"/>
  <c r="C1900" i="20"/>
  <c r="C1980" i="20"/>
  <c r="C2060" i="20"/>
  <c r="C2156" i="20"/>
  <c r="C2236" i="20"/>
  <c r="C1736" i="20"/>
  <c r="C1885" i="20"/>
  <c r="C1965" i="20"/>
  <c r="C2045" i="20"/>
  <c r="C2141" i="20"/>
  <c r="C1711" i="20"/>
  <c r="C1846" i="20"/>
  <c r="C1946" i="20"/>
  <c r="C2026" i="20"/>
  <c r="C2106" i="20"/>
  <c r="C1720" i="20"/>
  <c r="C1936" i="20"/>
  <c r="C2096" i="20"/>
  <c r="C2237" i="20"/>
  <c r="C2318" i="20"/>
  <c r="C2398" i="20"/>
  <c r="C2494" i="20"/>
  <c r="C1855" i="20"/>
  <c r="C2017" i="20"/>
  <c r="C2192" i="20"/>
  <c r="C2279" i="20"/>
  <c r="C2359" i="20"/>
  <c r="C2455" i="20"/>
  <c r="C1728" i="20"/>
  <c r="C1942" i="20"/>
  <c r="C2134" i="20"/>
  <c r="C2239" i="20"/>
  <c r="C2320" i="20"/>
  <c r="C2416" i="20"/>
  <c r="C1871" i="20"/>
  <c r="C2031" i="20"/>
  <c r="C2199" i="20"/>
  <c r="C2285" i="20"/>
  <c r="C2365" i="20"/>
  <c r="C2461" i="20"/>
  <c r="C1929" i="20"/>
  <c r="C2215" i="20"/>
  <c r="C2411" i="20"/>
  <c r="C1912" i="20"/>
  <c r="C2009" i="20"/>
  <c r="C2372" i="20"/>
  <c r="C1823" i="20"/>
  <c r="C2155" i="20"/>
  <c r="C2364" i="20"/>
  <c r="C2501" i="20"/>
  <c r="C1945" i="20"/>
  <c r="C1886" i="20"/>
  <c r="C2231" i="20"/>
  <c r="C1911" i="20"/>
  <c r="C2163" i="20"/>
  <c r="C2305" i="20"/>
  <c r="C2428" i="20"/>
  <c r="C1731" i="20"/>
  <c r="C2482" i="20"/>
  <c r="C2433" i="20"/>
  <c r="C2448" i="20"/>
  <c r="C2409" i="20"/>
  <c r="C1795" i="20"/>
  <c r="C1862" i="20"/>
  <c r="C2213" i="20"/>
  <c r="C1896" i="20"/>
  <c r="C2152" i="20"/>
  <c r="C2298" i="20"/>
  <c r="C2425" i="20"/>
  <c r="C2166" i="20"/>
  <c r="C2041" i="20"/>
  <c r="C2412" i="20"/>
  <c r="C2126" i="20"/>
  <c r="C2484" i="20"/>
  <c r="C2402" i="20"/>
  <c r="C2426" i="20"/>
  <c r="C2089" i="20"/>
  <c r="C2453" i="20"/>
  <c r="C2301" i="20"/>
  <c r="C2127" i="20"/>
  <c r="C1887" i="20"/>
  <c r="C2360" i="20"/>
  <c r="C2230" i="20"/>
  <c r="C2006" i="20"/>
  <c r="C2487" i="20"/>
  <c r="C2327" i="20"/>
  <c r="C2113" i="20"/>
  <c r="C1694" i="20"/>
  <c r="C2366" i="20"/>
  <c r="C2182" i="20"/>
  <c r="C1825" i="20"/>
  <c r="C2074" i="20"/>
  <c r="C1898" i="20"/>
  <c r="C2173" i="20"/>
  <c r="C2013" i="20"/>
  <c r="C1822" i="20"/>
  <c r="C2188" i="20"/>
  <c r="C2028" i="20"/>
  <c r="C1848" i="20"/>
  <c r="C2107" i="20"/>
  <c r="C1947" i="20"/>
  <c r="C1712" i="20"/>
  <c r="C1685" i="20"/>
  <c r="C1845" i="20"/>
  <c r="C1717" i="20"/>
  <c r="C2258" i="20"/>
  <c r="C2346" i="20"/>
  <c r="C2120" i="20"/>
  <c r="C2488" i="20"/>
  <c r="C1651" i="20"/>
  <c r="C1881" i="20"/>
  <c r="C2014" i="20"/>
  <c r="C2432" i="20"/>
  <c r="C2456" i="20"/>
  <c r="C2240" i="20"/>
  <c r="C1943" i="20"/>
  <c r="C2276" i="20"/>
  <c r="C1732" i="20"/>
  <c r="C2396" i="20"/>
  <c r="C2030" i="20"/>
  <c r="C2434" i="20"/>
  <c r="C2338" i="20"/>
  <c r="C2395" i="20"/>
  <c r="C1993" i="20"/>
  <c r="C2413" i="20"/>
  <c r="C2293" i="20"/>
  <c r="C2111" i="20"/>
  <c r="C1852" i="20"/>
  <c r="C2352" i="20"/>
  <c r="C2184" i="20"/>
  <c r="C1990" i="20"/>
  <c r="C2479" i="20"/>
  <c r="C2319" i="20"/>
  <c r="C2097" i="20"/>
  <c r="C1665" i="20"/>
  <c r="C2358" i="20"/>
  <c r="C2171" i="20"/>
  <c r="C1797" i="20"/>
  <c r="C2066" i="20"/>
  <c r="C1890" i="20"/>
  <c r="C2165" i="20"/>
  <c r="C2005" i="20"/>
  <c r="C1806" i="20"/>
  <c r="C2180" i="20"/>
  <c r="C2020" i="20"/>
  <c r="C1833" i="20"/>
  <c r="C2099" i="20"/>
  <c r="C1939" i="20"/>
  <c r="C1696" i="20"/>
  <c r="C1804" i="20"/>
  <c r="C1757" i="20"/>
  <c r="C1629" i="20"/>
  <c r="E1629" i="20" s="1"/>
  <c r="C1812" i="20"/>
  <c r="C1700" i="20"/>
  <c r="C1658" i="20"/>
  <c r="C1738" i="20"/>
  <c r="C1674" i="20"/>
  <c r="C29" i="20"/>
  <c r="E29" i="20" s="1"/>
  <c r="G29" i="20" l="1"/>
  <c r="B29" i="20" a="1"/>
  <c r="B29" i="20" s="1"/>
  <c r="D30" i="20" l="1"/>
  <c r="C30" i="20" l="1"/>
  <c r="E30" i="20" s="1"/>
  <c r="G30" i="20" l="1"/>
  <c r="D31" i="20" s="1"/>
  <c r="C31" i="20" l="1"/>
  <c r="E31" i="20" s="1"/>
  <c r="G31" i="20" l="1"/>
  <c r="D32" i="20" s="1"/>
  <c r="C32" i="20" l="1"/>
  <c r="E32" i="20" s="1"/>
  <c r="G32" i="20" l="1"/>
  <c r="D33" i="20" s="1"/>
  <c r="C33" i="20" s="1"/>
  <c r="E33" i="20" s="1"/>
  <c r="G33" i="20" s="1"/>
  <c r="D34" i="20" s="1"/>
  <c r="C34" i="20" s="1"/>
  <c r="E34" i="20" s="1"/>
  <c r="G34" i="20" s="1"/>
  <c r="D35" i="20" s="1"/>
  <c r="C35" i="20" s="1"/>
  <c r="E35" i="20" s="1"/>
  <c r="G35" i="20" s="1"/>
  <c r="D36" i="20" l="1"/>
  <c r="C36" i="20" s="1"/>
  <c r="E36" i="20" s="1"/>
  <c r="G36" i="20" s="1"/>
  <c r="D37" i="20" s="1"/>
  <c r="C37" i="20" s="1"/>
  <c r="E37" i="20" s="1"/>
  <c r="G37" i="20" s="1"/>
  <c r="D38" i="20" s="1"/>
  <c r="C38" i="20" s="1"/>
  <c r="E38" i="20" s="1"/>
  <c r="G38" i="20" s="1"/>
  <c r="D39" i="20" s="1"/>
  <c r="C39" i="20" s="1"/>
  <c r="E39" i="20" s="1"/>
  <c r="G39" i="20" s="1"/>
  <c r="D40" i="20" l="1"/>
  <c r="H40" i="20" s="1"/>
  <c r="C40" i="20" l="1"/>
  <c r="E40" i="20" s="1"/>
  <c r="I40" i="20" s="1"/>
  <c r="G40" i="20" l="1"/>
  <c r="D41" i="20" s="1"/>
  <c r="C41" i="20" s="1"/>
  <c r="E41" i="20" s="1"/>
  <c r="K28" i="20" l="1"/>
  <c r="G41" i="20"/>
  <c r="D42" i="20" s="1"/>
  <c r="C42" i="20" s="1"/>
  <c r="E42" i="20" s="1"/>
  <c r="G42" i="20" s="1"/>
  <c r="D43" i="20" s="1"/>
  <c r="C43" i="20" s="1"/>
  <c r="E43" i="20" s="1"/>
  <c r="G43" i="20" s="1"/>
  <c r="D44" i="20" s="1"/>
  <c r="C44" i="20" s="1"/>
  <c r="E44" i="20" s="1"/>
  <c r="G44" i="20" s="1"/>
  <c r="D45" i="20" s="1"/>
  <c r="C45" i="20" s="1"/>
  <c r="E45" i="20" s="1"/>
  <c r="G45" i="20" s="1"/>
  <c r="D46" i="20" s="1"/>
  <c r="C46" i="20" s="1"/>
  <c r="E46" i="20" s="1"/>
  <c r="G46" i="20" s="1"/>
  <c r="D47" i="20" l="1"/>
  <c r="C47" i="20" s="1"/>
  <c r="E47" i="20" s="1"/>
  <c r="G47" i="20" s="1"/>
  <c r="D48" i="20" l="1"/>
  <c r="C48" i="20" s="1"/>
  <c r="E48" i="20" s="1"/>
  <c r="G48" i="20" s="1"/>
  <c r="D49" i="20" l="1"/>
  <c r="C49" i="20" s="1"/>
  <c r="E49" i="20" s="1"/>
  <c r="G49" i="20" s="1"/>
  <c r="D50" i="20" l="1"/>
  <c r="C50" i="20" s="1"/>
  <c r="E50" i="20" s="1"/>
  <c r="G50" i="20" s="1"/>
  <c r="D51" i="20" l="1"/>
  <c r="C51" i="20" s="1"/>
  <c r="E51" i="20" s="1"/>
  <c r="G51" i="20" s="1"/>
  <c r="D52" i="20" l="1"/>
  <c r="H52" i="20" s="1"/>
  <c r="C52" i="20" l="1"/>
  <c r="E52" i="20" s="1"/>
  <c r="I52" i="20" s="1"/>
  <c r="G52" i="20" l="1"/>
  <c r="D53" i="20" l="1"/>
  <c r="C53" i="20" l="1"/>
  <c r="E53" i="20" s="1"/>
  <c r="G53" i="20" l="1"/>
  <c r="D54" i="20" s="1"/>
  <c r="C54" i="20" l="1"/>
  <c r="E54" i="20" s="1"/>
  <c r="G54" i="20" l="1"/>
  <c r="D55" i="20" s="1"/>
  <c r="C55" i="20" l="1"/>
  <c r="E55" i="20" s="1"/>
  <c r="G55" i="20" l="1"/>
  <c r="D56" i="20" l="1"/>
  <c r="C56" i="20" l="1"/>
  <c r="E56" i="20" s="1"/>
  <c r="G56" i="20" l="1"/>
  <c r="D57" i="20" s="1"/>
  <c r="C57" i="20" l="1"/>
  <c r="E57" i="20" s="1"/>
  <c r="G57" i="20" l="1"/>
  <c r="D58" i="20" l="1"/>
  <c r="C58" i="20" s="1"/>
  <c r="E58" i="20" s="1"/>
  <c r="G58" i="20" s="1"/>
  <c r="D59" i="20" s="1"/>
  <c r="C59" i="20" s="1"/>
  <c r="E59" i="20" s="1"/>
  <c r="G59" i="20" s="1"/>
  <c r="D60" i="20" s="1"/>
  <c r="C60" i="20" s="1"/>
  <c r="E60" i="20" s="1"/>
  <c r="G60" i="20" s="1"/>
  <c r="D61" i="20" s="1"/>
  <c r="C61" i="20" s="1"/>
  <c r="E61" i="20" s="1"/>
  <c r="G61" i="20" s="1"/>
  <c r="D62" i="20" s="1"/>
  <c r="C62" i="20" s="1"/>
  <c r="E62" i="20" s="1"/>
  <c r="G62" i="20" s="1"/>
  <c r="D63" i="20" s="1"/>
  <c r="C63" i="20" s="1"/>
  <c r="E63" i="20" s="1"/>
  <c r="G63" i="20" s="1"/>
  <c r="D64" i="20" l="1"/>
  <c r="H64" i="20" s="1"/>
  <c r="C64" i="20" l="1"/>
  <c r="E64" i="20" s="1"/>
  <c r="I64" i="20" s="1"/>
  <c r="G64" i="20" l="1"/>
  <c r="D65" i="20" s="1"/>
  <c r="C65" i="20" l="1"/>
  <c r="E65" i="20" s="1"/>
  <c r="G65" i="20" s="1"/>
  <c r="D66" i="20" l="1"/>
  <c r="C66" i="20" l="1"/>
  <c r="E66" i="20" s="1"/>
  <c r="G66" i="20" l="1"/>
  <c r="D67" i="20" l="1"/>
  <c r="C67" i="20" l="1"/>
  <c r="E67" i="20" s="1"/>
  <c r="G67" i="20" l="1"/>
  <c r="D68" i="20" l="1"/>
  <c r="C68" i="20" l="1"/>
  <c r="E68" i="20" s="1"/>
  <c r="G68" i="20" l="1"/>
  <c r="D69" i="20" s="1"/>
  <c r="C69" i="20" s="1"/>
  <c r="E69" i="20" s="1"/>
  <c r="G69" i="20" s="1"/>
  <c r="D70" i="20" s="1"/>
  <c r="C70" i="20" s="1"/>
  <c r="E70" i="20" s="1"/>
  <c r="G70" i="20" s="1"/>
  <c r="D71" i="20" s="1"/>
  <c r="C71" i="20" s="1"/>
  <c r="E71" i="20" s="1"/>
  <c r="G71" i="20" s="1"/>
  <c r="D72" i="20" s="1"/>
  <c r="C72" i="20" s="1"/>
  <c r="E72" i="20" s="1"/>
  <c r="G72" i="20" s="1"/>
  <c r="D73" i="20" s="1"/>
  <c r="C73" i="20" s="1"/>
  <c r="E73" i="20" s="1"/>
  <c r="G73" i="20" s="1"/>
  <c r="D74" i="20" s="1"/>
  <c r="C74" i="20" s="1"/>
  <c r="E74" i="20" s="1"/>
  <c r="G74" i="20" s="1"/>
  <c r="D75" i="20" s="1"/>
  <c r="C75" i="20" s="1"/>
  <c r="E75" i="20" s="1"/>
  <c r="G75" i="20" s="1"/>
  <c r="D76" i="20" l="1"/>
  <c r="H76" i="20" s="1"/>
  <c r="C76" i="20" l="1"/>
  <c r="E76" i="20" s="1"/>
  <c r="G76" i="20" s="1"/>
  <c r="D77" i="20" s="1"/>
  <c r="I76" i="20" l="1"/>
  <c r="C77" i="20"/>
  <c r="E77" i="20" s="1"/>
  <c r="G77" i="20" s="1"/>
  <c r="D78" i="20" s="1"/>
  <c r="C78" i="20" s="1"/>
  <c r="E78" i="20" s="1"/>
  <c r="G78" i="20" s="1"/>
  <c r="D79" i="20" l="1"/>
  <c r="C79" i="20" l="1"/>
  <c r="E79" i="20" s="1"/>
  <c r="G79" i="20" l="1"/>
  <c r="D80" i="20" l="1"/>
  <c r="C80" i="20" l="1"/>
  <c r="E80" i="20" s="1"/>
  <c r="G80" i="20" l="1"/>
  <c r="D81" i="20" s="1"/>
  <c r="C81" i="20" l="1"/>
  <c r="E81" i="20" s="1"/>
  <c r="G81" i="20" l="1"/>
  <c r="D82" i="20" s="1"/>
  <c r="C82" i="20" s="1"/>
  <c r="E82" i="20" s="1"/>
  <c r="G82" i="20" s="1"/>
  <c r="D83" i="20" s="1"/>
  <c r="C83" i="20" s="1"/>
  <c r="E83" i="20" s="1"/>
  <c r="G83" i="20" s="1"/>
  <c r="D84" i="20" s="1"/>
  <c r="C84" i="20" s="1"/>
  <c r="E84" i="20" s="1"/>
  <c r="G84" i="20" s="1"/>
  <c r="D85" i="20" s="1"/>
  <c r="C85" i="20" s="1"/>
  <c r="E85" i="20" s="1"/>
  <c r="G85" i="20" s="1"/>
  <c r="D86" i="20" s="1"/>
  <c r="C86" i="20" s="1"/>
  <c r="E86" i="20" s="1"/>
  <c r="G86" i="20" s="1"/>
  <c r="D87" i="20" s="1"/>
  <c r="C87" i="20" s="1"/>
  <c r="E87" i="20" s="1"/>
  <c r="G87" i="20" s="1"/>
  <c r="D88" i="20" l="1"/>
  <c r="H88" i="20" s="1"/>
  <c r="C88" i="20" l="1"/>
  <c r="E88" i="20" s="1"/>
  <c r="I88" i="20" l="1"/>
  <c r="G88" i="20"/>
  <c r="D89" i="20" l="1"/>
  <c r="C89" i="20" s="1"/>
  <c r="E89" i="20" s="1"/>
  <c r="G89" i="20" l="1"/>
  <c r="D90" i="20" s="1"/>
  <c r="C90" i="20" s="1"/>
  <c r="E90" i="20" s="1"/>
  <c r="G90" i="20" s="1"/>
  <c r="D91" i="20" l="1"/>
  <c r="C91" i="20" l="1"/>
  <c r="E91" i="20" s="1"/>
  <c r="G91" i="20" l="1"/>
  <c r="D92" i="20" l="1"/>
  <c r="C92" i="20" l="1"/>
  <c r="E92" i="20" s="1"/>
  <c r="G92" i="20" l="1"/>
  <c r="D93" i="20" s="1"/>
  <c r="C93" i="20" l="1"/>
  <c r="E93" i="20" s="1"/>
  <c r="G93" i="20" l="1"/>
  <c r="D94" i="20" s="1"/>
  <c r="C94" i="20" s="1"/>
  <c r="E94" i="20" s="1"/>
  <c r="G94" i="20" s="1"/>
  <c r="D95" i="20" s="1"/>
  <c r="C95" i="20" s="1"/>
  <c r="E95" i="20" s="1"/>
  <c r="G95" i="20" s="1"/>
  <c r="D96" i="20" s="1"/>
  <c r="C96" i="20" s="1"/>
  <c r="E96" i="20" s="1"/>
  <c r="G96" i="20" s="1"/>
  <c r="D97" i="20" s="1"/>
  <c r="C97" i="20" s="1"/>
  <c r="E97" i="20" s="1"/>
  <c r="G97" i="20" s="1"/>
  <c r="D98" i="20" s="1"/>
  <c r="C98" i="20" s="1"/>
  <c r="E98" i="20" s="1"/>
  <c r="G98" i="20" s="1"/>
  <c r="D99" i="20" s="1"/>
  <c r="C99" i="20" s="1"/>
  <c r="E99" i="20" s="1"/>
  <c r="G99" i="20" s="1"/>
  <c r="D100" i="20" l="1"/>
  <c r="C100" i="20" l="1"/>
  <c r="E100" i="20" s="1"/>
  <c r="H100" i="20"/>
  <c r="I100" i="20" l="1"/>
  <c r="G100" i="20"/>
  <c r="D101" i="20" s="1"/>
  <c r="C101" i="20" l="1"/>
  <c r="E101" i="20" s="1"/>
  <c r="G101" i="20" s="1"/>
  <c r="D102" i="20" s="1"/>
  <c r="C102" i="20" s="1"/>
  <c r="E102" i="20" s="1"/>
  <c r="G102" i="20" s="1"/>
  <c r="D103" i="20" l="1"/>
  <c r="C103" i="20" l="1"/>
  <c r="E103" i="20" s="1"/>
  <c r="G103" i="20" l="1"/>
  <c r="D104" i="20" l="1"/>
  <c r="C104" i="20" l="1"/>
  <c r="E104" i="20" s="1"/>
  <c r="G104" i="20" l="1"/>
  <c r="D105" i="20" l="1"/>
  <c r="C105" i="20" s="1"/>
  <c r="E105" i="20" s="1"/>
  <c r="G105" i="20" s="1"/>
  <c r="D106" i="20" l="1"/>
  <c r="C106" i="20" s="1"/>
  <c r="E106" i="20" s="1"/>
  <c r="G106" i="20" s="1"/>
  <c r="D107" i="20" s="1"/>
  <c r="C107" i="20" s="1"/>
  <c r="E107" i="20" s="1"/>
  <c r="G107" i="20" s="1"/>
  <c r="D108" i="20" s="1"/>
  <c r="C108" i="20" s="1"/>
  <c r="E108" i="20" s="1"/>
  <c r="G108" i="20" s="1"/>
  <c r="D109" i="20" s="1"/>
  <c r="C109" i="20" s="1"/>
  <c r="E109" i="20" s="1"/>
  <c r="G109" i="20" s="1"/>
  <c r="D110" i="20" s="1"/>
  <c r="C110" i="20" s="1"/>
  <c r="E110" i="20" s="1"/>
  <c r="G110" i="20" s="1"/>
  <c r="D111" i="20" s="1"/>
  <c r="C111" i="20" s="1"/>
  <c r="E111" i="20" s="1"/>
  <c r="G111" i="20" s="1"/>
  <c r="D112" i="20" l="1"/>
  <c r="H112" i="20" s="1"/>
  <c r="C112" i="20" l="1"/>
  <c r="E112" i="20" s="1"/>
  <c r="I112" i="20" s="1"/>
  <c r="G112" i="20" l="1"/>
  <c r="D113" i="20"/>
  <c r="C113" i="20"/>
  <c r="E113" i="20" s="1"/>
  <c r="G113" i="20" l="1"/>
  <c r="D114" i="20" s="1"/>
  <c r="C114" i="20" s="1"/>
  <c r="E114" i="20" s="1"/>
  <c r="G114" i="20" s="1"/>
  <c r="D115" i="20" l="1"/>
  <c r="C115" i="20" s="1"/>
  <c r="E115" i="20" s="1"/>
  <c r="G115" i="20" l="1"/>
  <c r="D116" i="20" s="1"/>
  <c r="C116" i="20" s="1"/>
  <c r="E116" i="20" s="1"/>
  <c r="G116" i="20" s="1"/>
  <c r="D117" i="20" l="1"/>
  <c r="C117" i="20" s="1"/>
  <c r="E117" i="20" s="1"/>
  <c r="G117" i="20" s="1"/>
  <c r="D118" i="20" l="1"/>
  <c r="C118" i="20" s="1"/>
  <c r="E118" i="20" s="1"/>
  <c r="G118" i="20" s="1"/>
  <c r="D119" i="20" s="1"/>
  <c r="C119" i="20" s="1"/>
  <c r="E119" i="20" s="1"/>
  <c r="G119" i="20" s="1"/>
  <c r="D120" i="20" s="1"/>
  <c r="C120" i="20" s="1"/>
  <c r="E120" i="20" s="1"/>
  <c r="G120" i="20" s="1"/>
  <c r="D121" i="20" s="1"/>
  <c r="C121" i="20" s="1"/>
  <c r="E121" i="20" s="1"/>
  <c r="G121" i="20" l="1"/>
  <c r="D122" i="20" s="1"/>
  <c r="C122" i="20" s="1"/>
  <c r="E122" i="20" s="1"/>
  <c r="G122" i="20" s="1"/>
  <c r="D123" i="20" s="1"/>
  <c r="C123" i="20" s="1"/>
  <c r="E123" i="20" s="1"/>
  <c r="G123" i="20" s="1"/>
  <c r="D124" i="20" s="1"/>
  <c r="H124" i="20" s="1"/>
  <c r="C124" i="20" l="1"/>
  <c r="E124" i="20" s="1"/>
  <c r="I124" i="20" l="1"/>
  <c r="G124" i="20"/>
  <c r="D125" i="20" l="1"/>
  <c r="C125" i="20" l="1"/>
  <c r="E125" i="20" s="1"/>
  <c r="G125" i="20" l="1"/>
  <c r="D126" i="20" s="1"/>
  <c r="C126" i="20" l="1"/>
  <c r="E126" i="20" s="1"/>
  <c r="G126" i="20" l="1"/>
  <c r="D127" i="20" l="1"/>
  <c r="C127" i="20" l="1"/>
  <c r="E127" i="20" s="1"/>
  <c r="G127" i="20" l="1"/>
  <c r="D128" i="20" l="1"/>
  <c r="C128" i="20" l="1"/>
  <c r="E128" i="20" s="1"/>
  <c r="G128" i="20" l="1"/>
  <c r="D129" i="20" s="1"/>
  <c r="C129" i="20" l="1"/>
  <c r="E129" i="20" s="1"/>
  <c r="G129" i="20" l="1"/>
  <c r="D130" i="20" s="1"/>
  <c r="C130" i="20" s="1"/>
  <c r="E130" i="20" s="1"/>
  <c r="G130" i="20" s="1"/>
  <c r="D131" i="20" s="1"/>
  <c r="C131" i="20" s="1"/>
  <c r="E131" i="20" s="1"/>
  <c r="G131" i="20" s="1"/>
  <c r="D132" i="20" s="1"/>
  <c r="C132" i="20" s="1"/>
  <c r="E132" i="20" s="1"/>
  <c r="G132" i="20" s="1"/>
  <c r="D133" i="20" s="1"/>
  <c r="C133" i="20" s="1"/>
  <c r="E133" i="20" s="1"/>
  <c r="G133" i="20" s="1"/>
  <c r="D134" i="20" s="1"/>
  <c r="C134" i="20" s="1"/>
  <c r="E134" i="20" s="1"/>
  <c r="G134" i="20" s="1"/>
  <c r="D135" i="20" s="1"/>
  <c r="C135" i="20" s="1"/>
  <c r="E135" i="20" s="1"/>
  <c r="G135" i="20" s="1"/>
  <c r="D136" i="20" l="1"/>
  <c r="C136" i="20" l="1"/>
  <c r="E136" i="20" s="1"/>
  <c r="G136" i="20" s="1"/>
  <c r="H136" i="20"/>
  <c r="I136" i="20" l="1"/>
  <c r="D137" i="20"/>
  <c r="C137" i="20" l="1"/>
  <c r="E137" i="20" s="1"/>
  <c r="G137" i="20" s="1"/>
  <c r="D138" i="20" s="1"/>
  <c r="C138" i="20" s="1"/>
  <c r="E138" i="20" s="1"/>
  <c r="G138" i="20" s="1"/>
  <c r="D139" i="20" l="1"/>
  <c r="C139" i="20" l="1"/>
  <c r="E139" i="20" s="1"/>
  <c r="G139" i="20" l="1"/>
  <c r="D140" i="20" l="1"/>
  <c r="C140" i="20" l="1"/>
  <c r="E140" i="20" s="1"/>
  <c r="G140" i="20" l="1"/>
  <c r="D141" i="20" s="1"/>
  <c r="C141" i="20" l="1"/>
  <c r="E141" i="20" s="1"/>
  <c r="G141" i="20" l="1"/>
  <c r="D142" i="20" s="1"/>
  <c r="C142" i="20" s="1"/>
  <c r="E142" i="20" s="1"/>
  <c r="G142" i="20" s="1"/>
  <c r="D143" i="20" s="1"/>
  <c r="C143" i="20" s="1"/>
  <c r="E143" i="20" s="1"/>
  <c r="G143" i="20" s="1"/>
  <c r="D144" i="20" s="1"/>
  <c r="C144" i="20" s="1"/>
  <c r="E144" i="20" s="1"/>
  <c r="G144" i="20" s="1"/>
  <c r="D145" i="20" s="1"/>
  <c r="C145" i="20" s="1"/>
  <c r="E145" i="20" s="1"/>
  <c r="G145" i="20" s="1"/>
  <c r="D146" i="20" s="1"/>
  <c r="C146" i="20" s="1"/>
  <c r="E146" i="20" s="1"/>
  <c r="G146" i="20" s="1"/>
  <c r="D147" i="20" s="1"/>
  <c r="C147" i="20" s="1"/>
  <c r="E147" i="20" s="1"/>
  <c r="G147" i="20" s="1"/>
  <c r="D148" i="20" l="1"/>
  <c r="H148" i="20" s="1"/>
  <c r="C148" i="20" l="1"/>
  <c r="E148" i="20" s="1"/>
  <c r="I148" i="20" l="1"/>
  <c r="G148" i="20"/>
  <c r="D149" i="20" l="1"/>
  <c r="C149" i="20" s="1"/>
  <c r="E149" i="20" s="1"/>
  <c r="G149" i="20" s="1"/>
  <c r="D150" i="20" s="1"/>
  <c r="C150" i="20" s="1"/>
  <c r="E150" i="20" s="1"/>
  <c r="G150" i="20" s="1"/>
  <c r="D151" i="20" l="1"/>
  <c r="C151" i="20" s="1"/>
  <c r="E151" i="20" s="1"/>
  <c r="G151" i="20" s="1"/>
  <c r="D152" i="20" l="1"/>
  <c r="C152" i="20" s="1"/>
  <c r="E152" i="20" s="1"/>
  <c r="G152" i="20" s="1"/>
  <c r="D153" i="20" s="1"/>
  <c r="C153" i="20" s="1"/>
  <c r="E153" i="20" s="1"/>
  <c r="G153" i="20" s="1"/>
  <c r="D154" i="20" s="1"/>
  <c r="C154" i="20" s="1"/>
  <c r="E154" i="20" s="1"/>
  <c r="G154" i="20" s="1"/>
  <c r="D155" i="20" s="1"/>
  <c r="C155" i="20" s="1"/>
  <c r="E155" i="20" s="1"/>
  <c r="G155" i="20" s="1"/>
  <c r="D156" i="20" s="1"/>
  <c r="C156" i="20" s="1"/>
  <c r="E156" i="20" s="1"/>
  <c r="G156" i="20" s="1"/>
  <c r="D157" i="20" s="1"/>
  <c r="C157" i="20" s="1"/>
  <c r="E157" i="20" s="1"/>
  <c r="G157" i="20" s="1"/>
  <c r="D158" i="20" s="1"/>
  <c r="C158" i="20" s="1"/>
  <c r="E158" i="20" s="1"/>
  <c r="G158" i="20" s="1"/>
  <c r="D159" i="20" l="1"/>
  <c r="C159" i="20" s="1"/>
  <c r="E159" i="20" s="1"/>
  <c r="G159" i="20" s="1"/>
  <c r="D160" i="20" l="1"/>
  <c r="C160" i="20" s="1"/>
  <c r="E160" i="20" s="1"/>
  <c r="G160" i="20" s="1"/>
  <c r="D161" i="20" l="1"/>
  <c r="C161" i="20" s="1"/>
  <c r="E161" i="20" s="1"/>
  <c r="G161" i="20" s="1"/>
  <c r="D162" i="20" l="1"/>
  <c r="C162" i="20" s="1"/>
  <c r="E162" i="20" s="1"/>
  <c r="G162" i="20" s="1"/>
  <c r="D163" i="20" l="1"/>
  <c r="C163" i="20" s="1"/>
  <c r="E163" i="20" s="1"/>
  <c r="G163" i="20" l="1"/>
  <c r="D164" i="20" s="1"/>
  <c r="C164" i="20" s="1"/>
  <c r="E164" i="20" s="1"/>
  <c r="G164" i="20" l="1"/>
  <c r="D165" i="20" s="1"/>
  <c r="C165" i="20" s="1"/>
  <c r="E165" i="20" s="1"/>
  <c r="G165" i="20" s="1"/>
  <c r="D166" i="20" l="1"/>
  <c r="C166" i="20" s="1"/>
  <c r="E166" i="20" s="1"/>
  <c r="G166" i="20" s="1"/>
  <c r="D167" i="20" l="1"/>
  <c r="C167" i="20" s="1"/>
  <c r="E167" i="20" s="1"/>
  <c r="G167" i="20" s="1"/>
  <c r="D168" i="20" l="1"/>
  <c r="C168" i="20" s="1"/>
  <c r="E168" i="20" s="1"/>
  <c r="G168" i="20" s="1"/>
  <c r="D169" i="20" l="1"/>
  <c r="C169" i="20" s="1"/>
  <c r="E169" i="20" s="1"/>
  <c r="G169" i="20" s="1"/>
  <c r="D170" i="20" l="1"/>
  <c r="C170" i="20" s="1"/>
  <c r="E170" i="20" s="1"/>
  <c r="G170" i="20" s="1"/>
  <c r="D171" i="20" l="1"/>
  <c r="C171" i="20" s="1"/>
  <c r="E171" i="20" s="1"/>
  <c r="G171" i="20" s="1"/>
  <c r="D172" i="20" l="1"/>
  <c r="C172" i="20" s="1"/>
  <c r="E172" i="20" s="1"/>
  <c r="G172" i="20" s="1"/>
  <c r="D173" i="20" l="1"/>
  <c r="C173" i="20" s="1"/>
  <c r="E173" i="20" s="1"/>
  <c r="G173" i="20" s="1"/>
  <c r="D174" i="20" l="1"/>
  <c r="C174" i="20" s="1"/>
  <c r="E174" i="20" s="1"/>
  <c r="G174" i="20" s="1"/>
  <c r="D175" i="20" l="1"/>
  <c r="C175" i="20" s="1"/>
  <c r="E175" i="20" s="1"/>
  <c r="G175" i="20" l="1"/>
  <c r="D176" i="20" s="1"/>
  <c r="C176" i="20" s="1"/>
  <c r="E176" i="20" s="1"/>
  <c r="G176" i="20" s="1"/>
  <c r="D177" i="20" l="1"/>
  <c r="C177" i="20" s="1"/>
  <c r="E177" i="20" s="1"/>
  <c r="G177" i="20" s="1"/>
  <c r="D178" i="20" l="1"/>
  <c r="C178" i="20" s="1"/>
  <c r="E178" i="20" s="1"/>
  <c r="G178" i="20" s="1"/>
  <c r="D179" i="20" l="1"/>
  <c r="C179" i="20" s="1"/>
  <c r="E179" i="20" s="1"/>
  <c r="G179" i="20" s="1"/>
  <c r="D180" i="20" l="1"/>
  <c r="C180" i="20" s="1"/>
  <c r="E180" i="20" s="1"/>
  <c r="G180" i="20" s="1"/>
  <c r="D181" i="20" l="1"/>
  <c r="C181" i="20" s="1"/>
  <c r="E181" i="20" s="1"/>
  <c r="G181" i="20" s="1"/>
  <c r="D182" i="20" l="1"/>
  <c r="C182" i="20" s="1"/>
  <c r="E182" i="20" s="1"/>
  <c r="G182" i="20" s="1"/>
  <c r="D183" i="20" l="1"/>
  <c r="C183" i="20" s="1"/>
  <c r="E183" i="20" s="1"/>
  <c r="G183" i="20" s="1"/>
  <c r="D184" i="20" l="1"/>
  <c r="C184" i="20" s="1"/>
  <c r="E184" i="20" s="1"/>
  <c r="G184" i="20" s="1"/>
  <c r="D185" i="20" l="1"/>
  <c r="C185" i="20" s="1"/>
  <c r="E185" i="20" s="1"/>
  <c r="G185" i="20" s="1"/>
  <c r="D186" i="20" l="1"/>
  <c r="C186" i="20" s="1"/>
  <c r="E186" i="20" s="1"/>
  <c r="G186" i="20" s="1"/>
  <c r="D187" i="20" l="1"/>
  <c r="C187" i="20" s="1"/>
  <c r="E187" i="20" s="1"/>
  <c r="G187" i="20" s="1"/>
  <c r="D188" i="20" l="1"/>
  <c r="C188" i="20" s="1"/>
  <c r="E188" i="20" s="1"/>
  <c r="G188" i="20" s="1"/>
  <c r="D189" i="20" l="1"/>
  <c r="C189" i="20" s="1"/>
  <c r="E189" i="20" s="1"/>
  <c r="G189" i="20" s="1"/>
  <c r="D190" i="20" l="1"/>
  <c r="C190" i="20" s="1"/>
  <c r="E190" i="20" s="1"/>
  <c r="G190" i="20" s="1"/>
  <c r="D191" i="20" l="1"/>
  <c r="C191" i="20" s="1"/>
  <c r="E191" i="20" s="1"/>
  <c r="G191" i="20" s="1"/>
  <c r="D192" i="20" l="1"/>
  <c r="C192" i="20" s="1"/>
  <c r="E192" i="20" s="1"/>
  <c r="G192" i="20" s="1"/>
  <c r="D193" i="20" l="1"/>
  <c r="C193" i="20" s="1"/>
  <c r="E193" i="20" s="1"/>
  <c r="G193" i="20" s="1"/>
  <c r="D194" i="20" l="1"/>
  <c r="C194" i="20" s="1"/>
  <c r="E194" i="20" s="1"/>
  <c r="G194" i="20" s="1"/>
  <c r="D195" i="20" l="1"/>
  <c r="C195" i="20" s="1"/>
  <c r="E195" i="20" s="1"/>
  <c r="G195" i="20" s="1"/>
  <c r="D196" i="20" l="1"/>
  <c r="C196" i="20" s="1"/>
  <c r="E196" i="20" s="1"/>
  <c r="G196" i="20" s="1"/>
  <c r="D197" i="20" l="1"/>
  <c r="C197" i="20" s="1"/>
  <c r="E197" i="20" s="1"/>
  <c r="G197" i="20" s="1"/>
  <c r="D198" i="20" l="1"/>
  <c r="C198" i="20" s="1"/>
  <c r="E198" i="20" s="1"/>
  <c r="G198" i="20" s="1"/>
  <c r="D199" i="20" l="1"/>
  <c r="C199" i="20" s="1"/>
  <c r="E199" i="20" s="1"/>
  <c r="G199" i="20" s="1"/>
  <c r="D200" i="20" l="1"/>
  <c r="C200" i="20" s="1"/>
  <c r="E200" i="20" s="1"/>
  <c r="G200" i="20" s="1"/>
  <c r="D201" i="20" l="1"/>
  <c r="C201" i="20" s="1"/>
  <c r="E201" i="20" s="1"/>
  <c r="G201" i="20" s="1"/>
  <c r="D202" i="20" l="1"/>
  <c r="C202" i="20" s="1"/>
  <c r="E202" i="20" s="1"/>
  <c r="G202" i="20" s="1"/>
  <c r="D203" i="20" l="1"/>
  <c r="C203" i="20" s="1"/>
  <c r="E203" i="20" s="1"/>
  <c r="G203" i="20" s="1"/>
  <c r="D204" i="20" l="1"/>
  <c r="C204" i="20" s="1"/>
  <c r="E204" i="20" s="1"/>
  <c r="G204" i="20" s="1"/>
  <c r="D205" i="20" l="1"/>
  <c r="C205" i="20" s="1"/>
  <c r="E205" i="20" s="1"/>
  <c r="G205" i="20" s="1"/>
  <c r="D206" i="20" l="1"/>
  <c r="C206" i="20" s="1"/>
  <c r="E206" i="20" s="1"/>
  <c r="G206" i="20" s="1"/>
  <c r="D207" i="20" l="1"/>
  <c r="C207" i="20" s="1"/>
  <c r="E207" i="20" s="1"/>
  <c r="G207" i="20" s="1"/>
  <c r="D208" i="20" l="1"/>
  <c r="C208" i="20" s="1"/>
  <c r="E208" i="20" s="1"/>
  <c r="G208" i="20" s="1"/>
  <c r="D209" i="20" l="1"/>
  <c r="C209" i="20" s="1"/>
  <c r="E209" i="20" s="1"/>
  <c r="G209" i="20" s="1"/>
  <c r="D210" i="20" l="1"/>
  <c r="C210" i="20" s="1"/>
  <c r="E210" i="20" s="1"/>
  <c r="G210" i="20" s="1"/>
  <c r="D211" i="20" l="1"/>
  <c r="C211" i="20" s="1"/>
  <c r="E211" i="20" s="1"/>
  <c r="G211" i="20" s="1"/>
  <c r="D212" i="20" l="1"/>
  <c r="C212" i="20" s="1"/>
  <c r="E212" i="20" s="1"/>
  <c r="G212" i="20" s="1"/>
  <c r="D213" i="20" l="1"/>
  <c r="C213" i="20" s="1"/>
  <c r="E213" i="20" s="1"/>
  <c r="G213" i="20" s="1"/>
  <c r="D214" i="20" l="1"/>
  <c r="C214" i="20" s="1"/>
  <c r="E214" i="20" s="1"/>
  <c r="G214" i="20" s="1"/>
  <c r="D215" i="20" l="1"/>
  <c r="C215" i="20" s="1"/>
  <c r="E215" i="20" s="1"/>
  <c r="G215" i="20" s="1"/>
  <c r="D216" i="20" l="1"/>
  <c r="C216" i="20" s="1"/>
  <c r="E216" i="20" s="1"/>
  <c r="G216" i="20" s="1"/>
  <c r="D217" i="20" l="1"/>
  <c r="C217" i="20" s="1"/>
  <c r="E217" i="20" s="1"/>
  <c r="G217" i="20" s="1"/>
  <c r="D218" i="20" l="1"/>
  <c r="C218" i="20" s="1"/>
  <c r="E218" i="20" s="1"/>
  <c r="G218" i="20" s="1"/>
  <c r="D219" i="20" l="1"/>
  <c r="C219" i="20" s="1"/>
  <c r="E219" i="20" s="1"/>
  <c r="G219" i="20" s="1"/>
  <c r="D220" i="20" l="1"/>
  <c r="C220" i="20" s="1"/>
  <c r="E220" i="20" s="1"/>
  <c r="G220" i="20" s="1"/>
  <c r="D221" i="20" l="1"/>
  <c r="C221" i="20" s="1"/>
  <c r="E221" i="20" s="1"/>
  <c r="G221" i="20" s="1"/>
  <c r="D222" i="20" l="1"/>
  <c r="C222" i="20" s="1"/>
  <c r="E222" i="20" s="1"/>
  <c r="G222" i="20" s="1"/>
  <c r="D223" i="20" l="1"/>
  <c r="C223" i="20" s="1"/>
  <c r="E223" i="20" s="1"/>
  <c r="G223" i="20" s="1"/>
  <c r="D224" i="20" l="1"/>
  <c r="C224" i="20" s="1"/>
  <c r="E224" i="20" s="1"/>
  <c r="G224" i="20" s="1"/>
  <c r="D225" i="20" l="1"/>
  <c r="C225" i="20" s="1"/>
  <c r="E225" i="20" s="1"/>
  <c r="G225" i="20" s="1"/>
  <c r="D226" i="20" l="1"/>
  <c r="C226" i="20" s="1"/>
  <c r="E226" i="20" s="1"/>
  <c r="G226" i="20" s="1"/>
  <c r="D227" i="20" l="1"/>
  <c r="C227" i="20" s="1"/>
  <c r="E227" i="20" s="1"/>
  <c r="G227" i="20" s="1"/>
  <c r="D228" i="20" l="1"/>
  <c r="C228" i="20" s="1"/>
  <c r="E228" i="20" s="1"/>
  <c r="G228" i="20" s="1"/>
  <c r="D229" i="20" l="1"/>
  <c r="C229" i="20" s="1"/>
  <c r="E229" i="20" s="1"/>
  <c r="G229" i="20" s="1"/>
  <c r="D230" i="20" l="1"/>
  <c r="C230" i="20" s="1"/>
  <c r="E230" i="20" s="1"/>
  <c r="G230" i="20" s="1"/>
  <c r="D231" i="20" l="1"/>
  <c r="C231" i="20" s="1"/>
  <c r="E231" i="20" s="1"/>
  <c r="G231" i="20" s="1"/>
  <c r="D232" i="20" l="1"/>
  <c r="C232" i="20" s="1"/>
  <c r="E232" i="20" s="1"/>
  <c r="G232" i="20" s="1"/>
  <c r="D233" i="20" l="1"/>
  <c r="C233" i="20" s="1"/>
  <c r="E233" i="20" s="1"/>
  <c r="G233" i="20" s="1"/>
  <c r="D234" i="20" l="1"/>
  <c r="C234" i="20" s="1"/>
  <c r="E234" i="20" s="1"/>
  <c r="G234" i="20" s="1"/>
  <c r="D235" i="20" l="1"/>
  <c r="C235" i="20" s="1"/>
  <c r="E235" i="20" s="1"/>
  <c r="G235" i="20" s="1"/>
  <c r="D236" i="20" l="1"/>
  <c r="C236" i="20" s="1"/>
  <c r="E236" i="20" s="1"/>
  <c r="G236" i="20" s="1"/>
  <c r="D237" i="20" l="1"/>
  <c r="C237" i="20" s="1"/>
  <c r="E237" i="20" s="1"/>
  <c r="G237" i="20" s="1"/>
  <c r="D238" i="20" l="1"/>
  <c r="C238" i="20" s="1"/>
  <c r="E238" i="20" s="1"/>
  <c r="G238" i="20" s="1"/>
  <c r="D239" i="20" l="1"/>
  <c r="C239" i="20" s="1"/>
  <c r="E239" i="20" s="1"/>
  <c r="G239" i="20" s="1"/>
  <c r="D240" i="20" l="1"/>
  <c r="C240" i="20" s="1"/>
  <c r="E240" i="20" s="1"/>
  <c r="G240" i="20" s="1"/>
  <c r="D241" i="20" l="1"/>
  <c r="C241" i="20" s="1"/>
  <c r="E241" i="20" s="1"/>
  <c r="G241" i="20" s="1"/>
  <c r="D242" i="20" l="1"/>
  <c r="C242" i="20" s="1"/>
  <c r="E242" i="20" s="1"/>
  <c r="G242" i="20" s="1"/>
  <c r="D243" i="20" l="1"/>
  <c r="C243" i="20" s="1"/>
  <c r="E243" i="20" s="1"/>
  <c r="G243" i="20" s="1"/>
  <c r="D244" i="20" l="1"/>
  <c r="C244" i="20" s="1"/>
  <c r="E244" i="20" s="1"/>
  <c r="G244" i="20" s="1"/>
  <c r="D245" i="20" l="1"/>
  <c r="C245" i="20" s="1"/>
  <c r="E245" i="20" s="1"/>
  <c r="G245" i="20" s="1"/>
  <c r="D246" i="20" l="1"/>
  <c r="C246" i="20" s="1"/>
  <c r="E246" i="20" s="1"/>
  <c r="G246" i="20" s="1"/>
  <c r="D247" i="20" l="1"/>
  <c r="C247" i="20" s="1"/>
  <c r="E247" i="20" s="1"/>
  <c r="G247" i="20" s="1"/>
  <c r="D248" i="20" l="1"/>
  <c r="C248" i="20" s="1"/>
  <c r="E248" i="20" s="1"/>
  <c r="G248" i="20" s="1"/>
  <c r="D249" i="20" l="1"/>
  <c r="C249" i="20" s="1"/>
  <c r="E249" i="20" s="1"/>
  <c r="G249" i="20" s="1"/>
  <c r="D250" i="20" l="1"/>
  <c r="C250" i="20" s="1"/>
  <c r="E250" i="20" s="1"/>
  <c r="G250" i="20" s="1"/>
  <c r="D251" i="20" l="1"/>
  <c r="C251" i="20" s="1"/>
  <c r="E251" i="20" s="1"/>
  <c r="G251" i="20" s="1"/>
  <c r="D252" i="20" l="1"/>
  <c r="C252" i="20" s="1"/>
  <c r="E252" i="20" s="1"/>
  <c r="G252" i="20" s="1"/>
  <c r="D253" i="20" l="1"/>
  <c r="C253" i="20" s="1"/>
  <c r="E253" i="20" s="1"/>
  <c r="G253" i="20" s="1"/>
  <c r="D254" i="20" l="1"/>
  <c r="C254" i="20" s="1"/>
  <c r="E254" i="20" s="1"/>
  <c r="G254" i="20" s="1"/>
  <c r="D255" i="20" l="1"/>
  <c r="C255" i="20" s="1"/>
  <c r="E255" i="20" s="1"/>
  <c r="G255" i="20" s="1"/>
  <c r="D256" i="20" l="1"/>
  <c r="C256" i="20" s="1"/>
  <c r="E256" i="20" s="1"/>
  <c r="G256" i="20" s="1"/>
  <c r="D257" i="20" l="1"/>
  <c r="C257" i="20" s="1"/>
  <c r="E257" i="20" s="1"/>
  <c r="G257" i="20" s="1"/>
  <c r="D258" i="20" l="1"/>
  <c r="C258" i="20" s="1"/>
  <c r="E258" i="20" s="1"/>
  <c r="G258" i="20" s="1"/>
  <c r="D259" i="20" l="1"/>
  <c r="C259" i="20" s="1"/>
  <c r="E259" i="20" s="1"/>
  <c r="G259" i="20" s="1"/>
  <c r="D260" i="20" l="1"/>
  <c r="C260" i="20" s="1"/>
  <c r="E260" i="20" s="1"/>
  <c r="G260" i="20" s="1"/>
  <c r="D261" i="20" l="1"/>
  <c r="C261" i="20" s="1"/>
  <c r="E261" i="20" s="1"/>
  <c r="G261" i="20" s="1"/>
  <c r="D262" i="20" l="1"/>
  <c r="C262" i="20" s="1"/>
  <c r="E262" i="20" s="1"/>
  <c r="G262" i="20" s="1"/>
  <c r="D263" i="20" l="1"/>
  <c r="C263" i="20" s="1"/>
  <c r="E263" i="20" s="1"/>
  <c r="G263" i="20" s="1"/>
  <c r="D264" i="20" l="1"/>
  <c r="C264" i="20" s="1"/>
  <c r="E264" i="20" s="1"/>
  <c r="G264" i="20" s="1"/>
  <c r="D265" i="20" l="1"/>
  <c r="C265" i="20" s="1"/>
  <c r="E265" i="20" s="1"/>
  <c r="G265" i="20" s="1"/>
  <c r="D266" i="20" l="1"/>
  <c r="C266" i="20" s="1"/>
  <c r="E266" i="20" s="1"/>
  <c r="G266" i="20" s="1"/>
  <c r="D267" i="20" l="1"/>
  <c r="C267" i="20" s="1"/>
  <c r="E267" i="20" s="1"/>
  <c r="G267" i="20" s="1"/>
  <c r="D268" i="20" l="1"/>
  <c r="C268" i="20" s="1"/>
  <c r="E268" i="20" s="1"/>
  <c r="G268" i="20" s="1"/>
  <c r="D269" i="20" l="1"/>
  <c r="C269" i="20" s="1"/>
  <c r="E269" i="20" s="1"/>
  <c r="G269" i="20" s="1"/>
  <c r="D270" i="20" l="1"/>
  <c r="C270" i="20" s="1"/>
  <c r="E270" i="20" s="1"/>
  <c r="G270" i="20" s="1"/>
  <c r="D271" i="20" l="1"/>
  <c r="C271" i="20" s="1"/>
  <c r="E271" i="20" s="1"/>
  <c r="G271" i="20" s="1"/>
  <c r="D272" i="20" l="1"/>
  <c r="C272" i="20" s="1"/>
  <c r="E272" i="20" s="1"/>
  <c r="G272" i="20" s="1"/>
  <c r="D273" i="20" l="1"/>
  <c r="C273" i="20" s="1"/>
  <c r="E273" i="20" s="1"/>
  <c r="G273" i="20" s="1"/>
  <c r="D274" i="20" l="1"/>
  <c r="C274" i="20" s="1"/>
  <c r="E274" i="20" s="1"/>
  <c r="G274" i="20" s="1"/>
  <c r="D275" i="20" l="1"/>
  <c r="C275" i="20" s="1"/>
  <c r="E275" i="20" s="1"/>
  <c r="G275" i="20" s="1"/>
  <c r="D276" i="20" l="1"/>
  <c r="C276" i="20" s="1"/>
  <c r="E276" i="20" s="1"/>
  <c r="G276" i="20" s="1"/>
  <c r="D277" i="20" l="1"/>
  <c r="C277" i="20" s="1"/>
  <c r="E277" i="20" s="1"/>
  <c r="G277" i="20" s="1"/>
  <c r="D278" i="20" l="1"/>
  <c r="C278" i="20" s="1"/>
  <c r="E278" i="20" s="1"/>
  <c r="G278" i="20" s="1"/>
  <c r="D279" i="20" l="1"/>
  <c r="C279" i="20" s="1"/>
  <c r="E279" i="20" s="1"/>
  <c r="G279" i="20" s="1"/>
  <c r="D280" i="20" l="1"/>
  <c r="C280" i="20" s="1"/>
  <c r="E280" i="20" s="1"/>
  <c r="G280" i="20" s="1"/>
  <c r="D281" i="20" l="1"/>
  <c r="C281" i="20" s="1"/>
  <c r="E281" i="20" s="1"/>
  <c r="G281" i="20" s="1"/>
  <c r="D282" i="20" l="1"/>
  <c r="C282" i="20" s="1"/>
  <c r="E282" i="20" s="1"/>
  <c r="G282" i="20" s="1"/>
  <c r="D283" i="20" l="1"/>
  <c r="C283" i="20" s="1"/>
  <c r="E283" i="20" s="1"/>
  <c r="G283" i="20" s="1"/>
  <c r="D284" i="20" l="1"/>
  <c r="C284" i="20" s="1"/>
  <c r="E284" i="20" s="1"/>
  <c r="G284" i="20" s="1"/>
  <c r="D285" i="20" l="1"/>
  <c r="C285" i="20" s="1"/>
  <c r="E285" i="20" s="1"/>
  <c r="G285" i="20" s="1"/>
  <c r="D286" i="20" l="1"/>
  <c r="C286" i="20" s="1"/>
  <c r="E286" i="20" s="1"/>
  <c r="G286" i="20" s="1"/>
  <c r="D287" i="20" l="1"/>
  <c r="C287" i="20" s="1"/>
  <c r="E287" i="20" s="1"/>
  <c r="G287" i="20" s="1"/>
  <c r="D288" i="20" l="1"/>
  <c r="C288" i="20" s="1"/>
  <c r="E288" i="20" s="1"/>
  <c r="G288" i="20" s="1"/>
  <c r="D289" i="20" l="1"/>
  <c r="C289" i="20" s="1"/>
  <c r="E289" i="20" s="1"/>
  <c r="G289" i="20" s="1"/>
  <c r="D290" i="20" l="1"/>
  <c r="C290" i="20" s="1"/>
  <c r="E290" i="20" s="1"/>
  <c r="G290" i="20" s="1"/>
  <c r="D291" i="20" l="1"/>
  <c r="C291" i="20" s="1"/>
  <c r="E291" i="20" s="1"/>
  <c r="G291" i="20" s="1"/>
  <c r="D292" i="20" l="1"/>
  <c r="C292" i="20" s="1"/>
  <c r="E292" i="20" s="1"/>
  <c r="G292" i="20" s="1"/>
  <c r="D293" i="20" l="1"/>
  <c r="C293" i="20" s="1"/>
  <c r="E293" i="20" s="1"/>
  <c r="G293" i="20" s="1"/>
  <c r="D294" i="20" l="1"/>
  <c r="C294" i="20" s="1"/>
  <c r="E294" i="20" s="1"/>
  <c r="G294" i="20" s="1"/>
  <c r="D295" i="20" l="1"/>
  <c r="C295" i="20" s="1"/>
  <c r="E295" i="20" s="1"/>
  <c r="G295" i="20" s="1"/>
  <c r="D296" i="20" l="1"/>
  <c r="C296" i="20" s="1"/>
  <c r="E296" i="20" s="1"/>
  <c r="G296" i="20" s="1"/>
  <c r="D297" i="20" l="1"/>
  <c r="C297" i="20" s="1"/>
  <c r="E297" i="20" s="1"/>
  <c r="G297" i="20" s="1"/>
  <c r="D298" i="20" l="1"/>
  <c r="C298" i="20" s="1"/>
  <c r="E298" i="20" s="1"/>
  <c r="G298" i="20" s="1"/>
  <c r="D299" i="20" l="1"/>
  <c r="C299" i="20" s="1"/>
  <c r="E299" i="20" s="1"/>
  <c r="G299" i="20" s="1"/>
  <c r="D300" i="20" l="1"/>
  <c r="C300" i="20" s="1"/>
  <c r="E300" i="20" s="1"/>
  <c r="G300" i="20" s="1"/>
  <c r="D301" i="20" l="1"/>
  <c r="C301" i="20" s="1"/>
  <c r="E301" i="20" s="1"/>
  <c r="G301" i="20" s="1"/>
  <c r="D302" i="20" l="1"/>
  <c r="C302" i="20" s="1"/>
  <c r="E302" i="20" s="1"/>
  <c r="G302" i="20" s="1"/>
  <c r="D303" i="20" l="1"/>
  <c r="C303" i="20" s="1"/>
  <c r="E303" i="20" s="1"/>
  <c r="G303" i="20" s="1"/>
  <c r="D304" i="20" l="1"/>
  <c r="C304" i="20" s="1"/>
  <c r="E304" i="20" s="1"/>
  <c r="G304" i="20" s="1"/>
  <c r="D305" i="20" l="1"/>
  <c r="C305" i="20" s="1"/>
  <c r="E305" i="20" s="1"/>
  <c r="G305" i="20" s="1"/>
  <c r="D306" i="20" l="1"/>
  <c r="C306" i="20" s="1"/>
  <c r="E306" i="20" s="1"/>
  <c r="G306" i="20" s="1"/>
  <c r="D307" i="20" l="1"/>
  <c r="C307" i="20" s="1"/>
  <c r="E307" i="20" s="1"/>
  <c r="G307" i="20" s="1"/>
  <c r="D308" i="20" l="1"/>
  <c r="C308" i="20" s="1"/>
  <c r="E308" i="20" s="1"/>
  <c r="G308" i="20" s="1"/>
  <c r="D309" i="20" l="1"/>
  <c r="C309" i="20" s="1"/>
  <c r="E309" i="20" s="1"/>
  <c r="G309" i="20" s="1"/>
  <c r="D310" i="20" l="1"/>
  <c r="C310" i="20" s="1"/>
  <c r="E310" i="20" s="1"/>
  <c r="G310" i="20" s="1"/>
  <c r="D311" i="20" l="1"/>
  <c r="C311" i="20" s="1"/>
  <c r="E311" i="20" s="1"/>
  <c r="G311" i="20" s="1"/>
  <c r="D312" i="20" l="1"/>
  <c r="C312" i="20" s="1"/>
  <c r="E312" i="20" s="1"/>
  <c r="G312" i="20" s="1"/>
  <c r="D313" i="20" l="1"/>
  <c r="C313" i="20" s="1"/>
  <c r="E313" i="20" s="1"/>
  <c r="G313" i="20" s="1"/>
  <c r="D314" i="20" l="1"/>
  <c r="C314" i="20" s="1"/>
  <c r="E314" i="20" s="1"/>
  <c r="G314" i="20" s="1"/>
  <c r="D315" i="20" l="1"/>
  <c r="C315" i="20" s="1"/>
  <c r="E315" i="20" s="1"/>
  <c r="G315" i="20" s="1"/>
  <c r="D316" i="20" l="1"/>
  <c r="C316" i="20" s="1"/>
  <c r="E316" i="20" s="1"/>
  <c r="G316" i="20" s="1"/>
  <c r="D317" i="20" l="1"/>
  <c r="C317" i="20" s="1"/>
  <c r="E317" i="20" s="1"/>
  <c r="G317" i="20" s="1"/>
  <c r="D318" i="20" l="1"/>
  <c r="C318" i="20" s="1"/>
  <c r="E318" i="20" s="1"/>
  <c r="G318" i="20" s="1"/>
  <c r="D319" i="20" l="1"/>
  <c r="C319" i="20" s="1"/>
  <c r="E319" i="20" s="1"/>
  <c r="G319" i="20" s="1"/>
  <c r="D320" i="20" l="1"/>
  <c r="C320" i="20" s="1"/>
  <c r="E320" i="20" s="1"/>
  <c r="G320" i="20" s="1"/>
  <c r="D321" i="20" l="1"/>
  <c r="C321" i="20" s="1"/>
  <c r="E321" i="20" s="1"/>
  <c r="G321" i="20" s="1"/>
  <c r="D322" i="20" l="1"/>
  <c r="C322" i="20" s="1"/>
  <c r="E322" i="20" s="1"/>
  <c r="G322" i="20" s="1"/>
  <c r="D323" i="20" l="1"/>
  <c r="C323" i="20" s="1"/>
  <c r="E323" i="20" s="1"/>
  <c r="G323" i="20" s="1"/>
  <c r="D324" i="20" l="1"/>
  <c r="C324" i="20" s="1"/>
  <c r="E324" i="20" s="1"/>
  <c r="G324" i="20" s="1"/>
  <c r="D325" i="20" l="1"/>
  <c r="C325" i="20" s="1"/>
  <c r="E325" i="20" s="1"/>
  <c r="G325" i="20" s="1"/>
  <c r="D326" i="20" l="1"/>
  <c r="C326" i="20" s="1"/>
  <c r="E326" i="20" s="1"/>
  <c r="G326" i="20" s="1"/>
  <c r="D327" i="20" l="1"/>
  <c r="C327" i="20" s="1"/>
  <c r="E327" i="20" s="1"/>
  <c r="G327" i="20" s="1"/>
  <c r="D328" i="20" l="1"/>
  <c r="C328" i="20" s="1"/>
  <c r="E328" i="20" s="1"/>
  <c r="G328" i="20" s="1"/>
  <c r="D329" i="20" l="1"/>
  <c r="C329" i="20" s="1"/>
  <c r="E329" i="20" s="1"/>
  <c r="G329" i="20" s="1"/>
  <c r="D330" i="20" l="1"/>
  <c r="C330" i="20" s="1"/>
  <c r="E330" i="20" s="1"/>
  <c r="G330" i="20" s="1"/>
  <c r="D331" i="20" l="1"/>
  <c r="C331" i="20" s="1"/>
  <c r="E331" i="20" s="1"/>
  <c r="G331" i="20" s="1"/>
  <c r="D332" i="20" l="1"/>
  <c r="C332" i="20" s="1"/>
  <c r="E332" i="20" s="1"/>
  <c r="G332" i="20" s="1"/>
  <c r="D333" i="20" l="1"/>
  <c r="C333" i="20" s="1"/>
  <c r="E333" i="20" s="1"/>
  <c r="G333" i="20" s="1"/>
  <c r="D334" i="20" l="1"/>
  <c r="C334" i="20" s="1"/>
  <c r="E334" i="20" s="1"/>
  <c r="G334" i="20" s="1"/>
  <c r="D335" i="20" l="1"/>
  <c r="C335" i="20" s="1"/>
  <c r="E335" i="20" s="1"/>
  <c r="G335" i="20" s="1"/>
  <c r="D336" i="20" l="1"/>
  <c r="C336" i="20" s="1"/>
  <c r="E336" i="20" s="1"/>
  <c r="G336" i="20" s="1"/>
  <c r="D337" i="20" l="1"/>
  <c r="C337" i="20" s="1"/>
  <c r="E337" i="20" s="1"/>
  <c r="G337" i="20" s="1"/>
  <c r="D338" i="20" l="1"/>
  <c r="C338" i="20" s="1"/>
  <c r="E338" i="20" s="1"/>
  <c r="G338" i="20" s="1"/>
  <c r="D339" i="20" l="1"/>
  <c r="C339" i="20" s="1"/>
  <c r="E339" i="20" s="1"/>
  <c r="G339" i="20" s="1"/>
  <c r="D340" i="20" l="1"/>
  <c r="C340" i="20" s="1"/>
  <c r="E340" i="20" s="1"/>
  <c r="G340" i="20" s="1"/>
  <c r="D341" i="20" l="1"/>
  <c r="C341" i="20" s="1"/>
  <c r="E341" i="20" s="1"/>
  <c r="G341" i="20" s="1"/>
  <c r="D342" i="20" l="1"/>
  <c r="C342" i="20" s="1"/>
  <c r="E342" i="20" s="1"/>
  <c r="G342" i="20" s="1"/>
  <c r="D343" i="20" l="1"/>
  <c r="C343" i="20" s="1"/>
  <c r="E343" i="20" s="1"/>
  <c r="G343" i="20" s="1"/>
  <c r="D344" i="20" l="1"/>
  <c r="C344" i="20" s="1"/>
  <c r="E344" i="20" s="1"/>
  <c r="G344" i="20" s="1"/>
  <c r="D345" i="20" l="1"/>
  <c r="C345" i="20" s="1"/>
  <c r="E345" i="20" s="1"/>
  <c r="G345" i="20" s="1"/>
  <c r="D346" i="20" l="1"/>
  <c r="C346" i="20" s="1"/>
  <c r="E346" i="20" s="1"/>
  <c r="G346" i="20" s="1"/>
  <c r="D347" i="20" l="1"/>
  <c r="C347" i="20" s="1"/>
  <c r="E347" i="20" s="1"/>
  <c r="G347" i="20" s="1"/>
  <c r="D348" i="20" l="1"/>
  <c r="C348" i="20" s="1"/>
  <c r="E348" i="20" s="1"/>
  <c r="G348" i="20" s="1"/>
  <c r="D349" i="20" l="1"/>
  <c r="C349" i="20" s="1"/>
  <c r="E349" i="20" s="1"/>
  <c r="G349" i="20" s="1"/>
  <c r="D350" i="20" l="1"/>
  <c r="C350" i="20" s="1"/>
  <c r="E350" i="20" s="1"/>
  <c r="G350" i="20" s="1"/>
  <c r="D351" i="20" l="1"/>
  <c r="C351" i="20" s="1"/>
  <c r="E351" i="20" s="1"/>
  <c r="G351" i="20" s="1"/>
  <c r="D352" i="20" l="1"/>
  <c r="C352" i="20" s="1"/>
  <c r="E352" i="20" s="1"/>
  <c r="G352" i="20" s="1"/>
  <c r="D353" i="20" l="1"/>
  <c r="C353" i="20" s="1"/>
  <c r="E353" i="20" s="1"/>
  <c r="G353" i="20" s="1"/>
  <c r="D354" i="20" l="1"/>
  <c r="C354" i="20" s="1"/>
  <c r="E354" i="20" s="1"/>
  <c r="G354" i="20" s="1"/>
  <c r="D355" i="20" l="1"/>
  <c r="C355" i="20" s="1"/>
  <c r="E355" i="20" s="1"/>
  <c r="G355" i="20" s="1"/>
  <c r="D356" i="20" l="1"/>
  <c r="C356" i="20" s="1"/>
  <c r="E356" i="20" s="1"/>
  <c r="G356" i="20" s="1"/>
  <c r="D357" i="20" l="1"/>
  <c r="C357" i="20" s="1"/>
  <c r="E357" i="20" s="1"/>
  <c r="G357" i="20" s="1"/>
  <c r="D358" i="20" l="1"/>
  <c r="C358" i="20" s="1"/>
  <c r="E358" i="20" s="1"/>
  <c r="G358" i="20" s="1"/>
  <c r="D359" i="20" l="1"/>
  <c r="C359" i="20" s="1"/>
  <c r="E359" i="20" s="1"/>
  <c r="G359" i="20" s="1"/>
  <c r="D360" i="20" l="1"/>
  <c r="C360" i="20" s="1"/>
  <c r="E360" i="20" s="1"/>
  <c r="G360" i="20" s="1"/>
  <c r="D361" i="20" l="1"/>
  <c r="C361" i="20" s="1"/>
  <c r="E361" i="20" s="1"/>
  <c r="G361" i="20" s="1"/>
  <c r="D362" i="20" l="1"/>
  <c r="C362" i="20" s="1"/>
  <c r="E362" i="20" s="1"/>
  <c r="G362" i="20" s="1"/>
  <c r="D363" i="20" l="1"/>
  <c r="C363" i="20" s="1"/>
  <c r="E363" i="20" s="1"/>
  <c r="G363" i="20" s="1"/>
  <c r="D364" i="20" l="1"/>
  <c r="C364" i="20" s="1"/>
  <c r="E364" i="20" s="1"/>
  <c r="G364" i="20" s="1"/>
  <c r="D365" i="20" l="1"/>
  <c r="C365" i="20" s="1"/>
  <c r="E365" i="20" s="1"/>
  <c r="G365" i="20" s="1"/>
  <c r="D366" i="20" l="1"/>
  <c r="C366" i="20" s="1"/>
  <c r="E366" i="20" s="1"/>
  <c r="G366" i="20" s="1"/>
  <c r="D367" i="20" l="1"/>
  <c r="C367" i="20" s="1"/>
  <c r="E367" i="20" s="1"/>
  <c r="G367" i="20" s="1"/>
  <c r="D368" i="20" l="1"/>
  <c r="C368" i="20" s="1"/>
  <c r="E368" i="20" s="1"/>
  <c r="G368" i="20" s="1"/>
  <c r="D369" i="20" l="1"/>
  <c r="C369" i="20" s="1"/>
  <c r="E369" i="20" s="1"/>
  <c r="G369" i="20" s="1"/>
  <c r="D370" i="20" l="1"/>
  <c r="C370" i="20" s="1"/>
  <c r="E370" i="20" s="1"/>
  <c r="G370" i="20" s="1"/>
  <c r="D371" i="20" l="1"/>
  <c r="C371" i="20" s="1"/>
  <c r="E371" i="20" s="1"/>
  <c r="G371" i="20" s="1"/>
  <c r="D372" i="20" l="1"/>
  <c r="C372" i="20" s="1"/>
  <c r="E372" i="20" s="1"/>
  <c r="G372" i="20" s="1"/>
  <c r="D373" i="20" l="1"/>
  <c r="C373" i="20" s="1"/>
  <c r="E373" i="20" s="1"/>
  <c r="G373" i="20" s="1"/>
  <c r="D374" i="20" l="1"/>
  <c r="C374" i="20" s="1"/>
  <c r="E374" i="20" s="1"/>
  <c r="G374" i="20" s="1"/>
  <c r="D375" i="20" l="1"/>
  <c r="C375" i="20" s="1"/>
  <c r="E375" i="20" s="1"/>
  <c r="G375" i="20" s="1"/>
  <c r="D376" i="20" l="1"/>
  <c r="C376" i="20" s="1"/>
  <c r="E376" i="20" s="1"/>
  <c r="G376" i="20" s="1"/>
  <c r="D377" i="20" l="1"/>
  <c r="C377" i="20" s="1"/>
  <c r="E377" i="20" s="1"/>
  <c r="G377" i="20" s="1"/>
  <c r="D378" i="20" l="1"/>
  <c r="C378" i="20" s="1"/>
  <c r="E378" i="20" s="1"/>
  <c r="G378" i="20" s="1"/>
  <c r="D379" i="20" l="1"/>
  <c r="C379" i="20" s="1"/>
  <c r="E379" i="20" s="1"/>
  <c r="G379" i="20" s="1"/>
  <c r="D380" i="20" l="1"/>
  <c r="C380" i="20" s="1"/>
  <c r="E380" i="20" s="1"/>
  <c r="G380" i="20" s="1"/>
  <c r="D381" i="20" l="1"/>
  <c r="C381" i="20" s="1"/>
  <c r="E381" i="20" s="1"/>
  <c r="G381" i="20" s="1"/>
  <c r="D382" i="20" l="1"/>
  <c r="C382" i="20" s="1"/>
  <c r="E382" i="20" s="1"/>
  <c r="G382" i="20" l="1"/>
  <c r="D383" i="20" s="1"/>
  <c r="C383" i="20" s="1"/>
  <c r="E383" i="20"/>
  <c r="G383" i="20" l="1"/>
  <c r="D384" i="20" s="1"/>
  <c r="C384" i="20" s="1"/>
  <c r="E384" i="20" s="1"/>
  <c r="G384" i="20" s="1"/>
  <c r="D385" i="20" l="1"/>
  <c r="C385" i="20" s="1"/>
  <c r="E385" i="20" s="1"/>
  <c r="G385" i="20" s="1"/>
  <c r="D386" i="20" l="1"/>
  <c r="C386" i="20" s="1"/>
  <c r="E386" i="20" s="1"/>
  <c r="G386" i="20" s="1"/>
  <c r="D387" i="20" l="1"/>
  <c r="C387" i="20" s="1"/>
  <c r="E387" i="20" s="1"/>
  <c r="G387" i="20" s="1"/>
  <c r="D388" i="20" l="1"/>
  <c r="C388" i="20" s="1"/>
  <c r="E388" i="20" s="1"/>
  <c r="G388" i="20" s="1"/>
  <c r="D389" i="20" l="1"/>
  <c r="C389" i="20" s="1"/>
  <c r="E389" i="20" s="1"/>
  <c r="G389" i="20" s="1"/>
  <c r="D390" i="20" l="1"/>
  <c r="C390" i="20" s="1"/>
  <c r="E390" i="20" s="1"/>
  <c r="G390" i="20" s="1"/>
  <c r="D391" i="20" l="1"/>
  <c r="C391" i="20" s="1"/>
  <c r="E391" i="20" s="1"/>
  <c r="G391" i="20" s="1"/>
  <c r="D392" i="20" l="1"/>
  <c r="C392" i="20" s="1"/>
  <c r="E392" i="20" s="1"/>
  <c r="G392" i="20" s="1"/>
  <c r="D393" i="20" l="1"/>
  <c r="C393" i="20" s="1"/>
  <c r="E393" i="20" s="1"/>
  <c r="G393" i="20" s="1"/>
  <c r="D394" i="20" l="1"/>
  <c r="C394" i="20" s="1"/>
  <c r="E394" i="20" s="1"/>
  <c r="G394" i="20" s="1"/>
  <c r="D395" i="20" l="1"/>
  <c r="C395" i="20" s="1"/>
  <c r="E395" i="20" s="1"/>
  <c r="G395" i="20" s="1"/>
  <c r="D396" i="20" l="1"/>
  <c r="C396" i="20" s="1"/>
  <c r="E396" i="20" s="1"/>
  <c r="G396" i="20" s="1"/>
  <c r="D397" i="20" l="1"/>
  <c r="C397" i="20" s="1"/>
  <c r="E397" i="20" s="1"/>
  <c r="G397" i="20" s="1"/>
  <c r="D398" i="20" l="1"/>
  <c r="C398" i="20" s="1"/>
  <c r="E398" i="20" s="1"/>
  <c r="G398" i="20" s="1"/>
  <c r="D399" i="20" l="1"/>
  <c r="C399" i="20" s="1"/>
  <c r="E399" i="20" s="1"/>
  <c r="G399" i="20" s="1"/>
  <c r="D400" i="20" l="1"/>
  <c r="C400" i="20" s="1"/>
  <c r="E400" i="20" s="1"/>
  <c r="G400" i="20" s="1"/>
  <c r="D401" i="20" l="1"/>
  <c r="C401" i="20" s="1"/>
  <c r="E401" i="20" s="1"/>
  <c r="G401" i="20" s="1"/>
  <c r="D402" i="20" l="1"/>
  <c r="C402" i="20" s="1"/>
  <c r="E402" i="20" s="1"/>
  <c r="G402" i="20" s="1"/>
  <c r="D403" i="20" l="1"/>
  <c r="C403" i="20" s="1"/>
  <c r="E403" i="20" s="1"/>
  <c r="G403" i="20" s="1"/>
  <c r="D404" i="20" l="1"/>
  <c r="C404" i="20" s="1"/>
  <c r="E404" i="20" s="1"/>
  <c r="G404" i="20" s="1"/>
  <c r="D405" i="20" l="1"/>
  <c r="C405" i="20" s="1"/>
  <c r="E405" i="20" s="1"/>
  <c r="G405" i="20" s="1"/>
  <c r="D406" i="20" l="1"/>
  <c r="C406" i="20" s="1"/>
  <c r="E406" i="20" s="1"/>
  <c r="G406" i="20" s="1"/>
  <c r="D407" i="20" l="1"/>
  <c r="C407" i="20" s="1"/>
  <c r="E407" i="20" s="1"/>
  <c r="G407" i="20" s="1"/>
  <c r="D408" i="20" l="1"/>
  <c r="C408" i="20" s="1"/>
  <c r="E408" i="20" s="1"/>
  <c r="G408" i="20" s="1"/>
  <c r="D409" i="20" l="1"/>
  <c r="C409" i="20" s="1"/>
  <c r="E409" i="20" s="1"/>
  <c r="G409" i="20" s="1"/>
  <c r="D410" i="20" l="1"/>
  <c r="C410" i="20" s="1"/>
  <c r="E410" i="20" s="1"/>
  <c r="G410" i="20" s="1"/>
  <c r="D411" i="20" l="1"/>
  <c r="C411" i="20" s="1"/>
  <c r="E411" i="20" s="1"/>
  <c r="G411" i="20" s="1"/>
  <c r="D412" i="20" l="1"/>
  <c r="C412" i="20" s="1"/>
  <c r="E412" i="20" s="1"/>
  <c r="G412" i="20" s="1"/>
  <c r="D413" i="20" l="1"/>
  <c r="C413" i="20" s="1"/>
  <c r="E413" i="20" s="1"/>
  <c r="G413" i="20" s="1"/>
  <c r="D414" i="20" l="1"/>
  <c r="C414" i="20" s="1"/>
  <c r="E414" i="20" s="1"/>
  <c r="G414" i="20" s="1"/>
  <c r="D415" i="20" l="1"/>
  <c r="C415" i="20" s="1"/>
  <c r="E415" i="20" s="1"/>
  <c r="G415" i="20" s="1"/>
  <c r="D416" i="20" l="1"/>
  <c r="C416" i="20" s="1"/>
  <c r="E416" i="20" s="1"/>
  <c r="G416" i="20" s="1"/>
  <c r="D417" i="20" l="1"/>
  <c r="C417" i="20" s="1"/>
  <c r="E417" i="20" s="1"/>
  <c r="G417" i="20" s="1"/>
  <c r="D418" i="20" l="1"/>
  <c r="C418" i="20" s="1"/>
  <c r="E418" i="20" s="1"/>
  <c r="G418" i="20" s="1"/>
  <c r="D419" i="20" l="1"/>
  <c r="C419" i="20" s="1"/>
  <c r="E419" i="20" s="1"/>
  <c r="G419" i="20" s="1"/>
  <c r="D420" i="20" l="1"/>
  <c r="C420" i="20" s="1"/>
  <c r="E420" i="20" s="1"/>
  <c r="G420" i="20" s="1"/>
  <c r="D421" i="20" l="1"/>
  <c r="C421" i="20" s="1"/>
  <c r="E421" i="20" s="1"/>
  <c r="G421" i="20" s="1"/>
  <c r="D422" i="20" l="1"/>
  <c r="C422" i="20" s="1"/>
  <c r="E422" i="20" s="1"/>
  <c r="G422" i="20" s="1"/>
  <c r="D423" i="20" l="1"/>
  <c r="C423" i="20" s="1"/>
  <c r="E423" i="20" s="1"/>
  <c r="G423" i="20" s="1"/>
  <c r="D424" i="20" l="1"/>
  <c r="C424" i="20" s="1"/>
  <c r="E424" i="20" s="1"/>
  <c r="G424" i="20" s="1"/>
  <c r="D425" i="20" l="1"/>
  <c r="C425" i="20" s="1"/>
  <c r="E425" i="20" s="1"/>
  <c r="G425" i="20" s="1"/>
  <c r="D426" i="20" l="1"/>
  <c r="C426" i="20" s="1"/>
  <c r="E426" i="20" s="1"/>
  <c r="G426" i="20" s="1"/>
  <c r="D427" i="20" l="1"/>
  <c r="C427" i="20" s="1"/>
  <c r="E427" i="20" s="1"/>
  <c r="G427" i="20" s="1"/>
  <c r="D428" i="20" l="1"/>
  <c r="C428" i="20" s="1"/>
  <c r="E428" i="20" s="1"/>
  <c r="G428" i="20" s="1"/>
  <c r="D429" i="20" l="1"/>
  <c r="C429" i="20" s="1"/>
  <c r="E429" i="20" s="1"/>
  <c r="G429" i="20" s="1"/>
  <c r="D430" i="20" l="1"/>
  <c r="C430" i="20" s="1"/>
  <c r="E430" i="20" s="1"/>
  <c r="G430" i="20" s="1"/>
  <c r="D431" i="20" l="1"/>
  <c r="C431" i="20" s="1"/>
  <c r="E431" i="20" s="1"/>
  <c r="G431" i="20" s="1"/>
  <c r="D432" i="20" l="1"/>
  <c r="C432" i="20" s="1"/>
  <c r="E432" i="20" s="1"/>
  <c r="G432" i="20" s="1"/>
  <c r="D433" i="20" l="1"/>
  <c r="C433" i="20" s="1"/>
  <c r="E433" i="20" s="1"/>
  <c r="G433" i="20" s="1"/>
  <c r="D434" i="20" l="1"/>
  <c r="C434" i="20" s="1"/>
  <c r="E434" i="20" s="1"/>
  <c r="G434" i="20" s="1"/>
  <c r="D435" i="20" l="1"/>
  <c r="C435" i="20" s="1"/>
  <c r="E435" i="20" s="1"/>
  <c r="G435" i="20" s="1"/>
  <c r="D436" i="20" l="1"/>
  <c r="C436" i="20" s="1"/>
  <c r="E436" i="20" s="1"/>
  <c r="G436" i="20" s="1"/>
  <c r="D437" i="20" l="1"/>
  <c r="C437" i="20" s="1"/>
  <c r="E437" i="20" s="1"/>
  <c r="G437" i="20" s="1"/>
  <c r="D438" i="20" l="1"/>
  <c r="C438" i="20" s="1"/>
  <c r="E438" i="20" s="1"/>
  <c r="G438" i="20" s="1"/>
  <c r="D439" i="20" l="1"/>
  <c r="C439" i="20" s="1"/>
  <c r="E439" i="20" s="1"/>
  <c r="G439" i="20" s="1"/>
  <c r="D440" i="20" l="1"/>
  <c r="C440" i="20" s="1"/>
  <c r="E440" i="20" s="1"/>
  <c r="G440" i="20" s="1"/>
  <c r="D441" i="20" l="1"/>
  <c r="C441" i="20" s="1"/>
  <c r="E441" i="20" s="1"/>
  <c r="G441" i="20" s="1"/>
  <c r="D442" i="20" l="1"/>
  <c r="C442" i="20" s="1"/>
  <c r="E442" i="20" s="1"/>
  <c r="G442" i="20" s="1"/>
  <c r="D443" i="20" l="1"/>
  <c r="C443" i="20" s="1"/>
  <c r="E443" i="20" s="1"/>
  <c r="G443" i="20" s="1"/>
  <c r="D444" i="20" l="1"/>
  <c r="C444" i="20" s="1"/>
  <c r="E444" i="20" s="1"/>
  <c r="G444" i="20" s="1"/>
  <c r="D445" i="20" l="1"/>
  <c r="C445" i="20" s="1"/>
  <c r="E445" i="20" s="1"/>
  <c r="G445" i="20" s="1"/>
  <c r="D446" i="20" l="1"/>
  <c r="C446" i="20" s="1"/>
  <c r="E446" i="20" s="1"/>
  <c r="G446" i="20" s="1"/>
  <c r="D447" i="20" l="1"/>
  <c r="C447" i="20" s="1"/>
  <c r="E447" i="20" s="1"/>
  <c r="G447" i="20" s="1"/>
  <c r="D448" i="20" l="1"/>
  <c r="C448" i="20" s="1"/>
  <c r="E448" i="20" s="1"/>
  <c r="G448" i="20" s="1"/>
  <c r="D449" i="20" l="1"/>
  <c r="C449" i="20" s="1"/>
  <c r="E449" i="20" s="1"/>
  <c r="G449" i="20" s="1"/>
  <c r="D450" i="20" l="1"/>
  <c r="C450" i="20" s="1"/>
  <c r="E450" i="20" s="1"/>
  <c r="G450" i="20" s="1"/>
  <c r="D451" i="20" l="1"/>
  <c r="C451" i="20" s="1"/>
  <c r="E451" i="20" s="1"/>
  <c r="G451" i="20" s="1"/>
  <c r="D452" i="20" l="1"/>
  <c r="C452" i="20" s="1"/>
  <c r="E452" i="20" s="1"/>
  <c r="G452" i="20" s="1"/>
  <c r="D453" i="20" l="1"/>
  <c r="C453" i="20" s="1"/>
  <c r="E453" i="20" s="1"/>
  <c r="G453" i="20" s="1"/>
  <c r="D454" i="20" l="1"/>
  <c r="C454" i="20" s="1"/>
  <c r="E454" i="20" s="1"/>
  <c r="G454" i="20" s="1"/>
  <c r="D455" i="20" l="1"/>
  <c r="C455" i="20" s="1"/>
  <c r="E455" i="20" s="1"/>
  <c r="G455" i="20" s="1"/>
  <c r="D456" i="20" l="1"/>
  <c r="C456" i="20" s="1"/>
  <c r="E456" i="20" s="1"/>
  <c r="G456" i="20" s="1"/>
  <c r="D457" i="20" l="1"/>
  <c r="C457" i="20" s="1"/>
  <c r="E457" i="20" s="1"/>
  <c r="G457" i="20" s="1"/>
  <c r="D458" i="20" l="1"/>
  <c r="C458" i="20" s="1"/>
  <c r="E458" i="20" s="1"/>
  <c r="G458" i="20" s="1"/>
  <c r="D459" i="20" l="1"/>
  <c r="C459" i="20" s="1"/>
  <c r="E459" i="20" s="1"/>
  <c r="G459" i="20" s="1"/>
  <c r="D460" i="20" l="1"/>
  <c r="C460" i="20" s="1"/>
  <c r="E460" i="20" s="1"/>
  <c r="G460" i="20" s="1"/>
  <c r="D461" i="20" l="1"/>
  <c r="C461" i="20" s="1"/>
  <c r="E461" i="20" s="1"/>
  <c r="G461" i="20" s="1"/>
  <c r="D462" i="20" l="1"/>
  <c r="C462" i="20" s="1"/>
  <c r="E462" i="20" s="1"/>
  <c r="G462" i="20" s="1"/>
  <c r="D463" i="20" l="1"/>
  <c r="C463" i="20" s="1"/>
  <c r="E463" i="20" s="1"/>
  <c r="G463" i="20" s="1"/>
  <c r="D464" i="20" l="1"/>
  <c r="C464" i="20" s="1"/>
  <c r="E464" i="20" s="1"/>
  <c r="G464" i="20" s="1"/>
  <c r="D465" i="20" l="1"/>
  <c r="C465" i="20" s="1"/>
  <c r="E465" i="20" s="1"/>
  <c r="G465" i="20" s="1"/>
  <c r="D466" i="20" l="1"/>
  <c r="C466" i="20" s="1"/>
  <c r="E466" i="20" s="1"/>
  <c r="G466" i="20" s="1"/>
  <c r="D467" i="20" l="1"/>
  <c r="C467" i="20" s="1"/>
  <c r="E467" i="20" s="1"/>
  <c r="G467" i="20" s="1"/>
  <c r="D468" i="20" l="1"/>
  <c r="C468" i="20" s="1"/>
  <c r="E468" i="20" s="1"/>
  <c r="G468" i="20" s="1"/>
  <c r="D469" i="20" l="1"/>
  <c r="C469" i="20" s="1"/>
  <c r="E469" i="20" s="1"/>
  <c r="G469" i="20" s="1"/>
  <c r="D470" i="20" l="1"/>
  <c r="C470" i="20" s="1"/>
  <c r="E470" i="20" s="1"/>
  <c r="G470" i="20" s="1"/>
  <c r="D471" i="20" l="1"/>
  <c r="C471" i="20" s="1"/>
  <c r="E471" i="20" s="1"/>
  <c r="G471" i="20" s="1"/>
  <c r="D472" i="20" l="1"/>
  <c r="C472" i="20" s="1"/>
  <c r="E472" i="20" s="1"/>
  <c r="G472" i="20" s="1"/>
  <c r="D473" i="20" l="1"/>
  <c r="C473" i="20" s="1"/>
  <c r="E473" i="20" s="1"/>
  <c r="G473" i="20" s="1"/>
  <c r="D474" i="20" l="1"/>
  <c r="C474" i="20" s="1"/>
  <c r="E474" i="20" s="1"/>
  <c r="G474" i="20" s="1"/>
  <c r="D475" i="20" l="1"/>
  <c r="C475" i="20" s="1"/>
  <c r="E475" i="20" s="1"/>
  <c r="G475" i="20" s="1"/>
  <c r="D476" i="20" l="1"/>
  <c r="C476" i="20" s="1"/>
  <c r="E476" i="20" s="1"/>
  <c r="G476" i="20" s="1"/>
  <c r="D477" i="20" l="1"/>
  <c r="C477" i="20" s="1"/>
  <c r="E477" i="20" s="1"/>
  <c r="G477" i="20" s="1"/>
  <c r="D478" i="20" l="1"/>
  <c r="C478" i="20" s="1"/>
  <c r="E478" i="20" s="1"/>
  <c r="G478" i="20" s="1"/>
  <c r="D479" i="20" l="1"/>
  <c r="C479" i="20" s="1"/>
  <c r="E479" i="20" s="1"/>
  <c r="G479" i="20" s="1"/>
  <c r="D480" i="20" l="1"/>
  <c r="C480" i="20" s="1"/>
  <c r="E480" i="20" s="1"/>
  <c r="G480" i="20" s="1"/>
  <c r="D481" i="20" l="1"/>
  <c r="C481" i="20" s="1"/>
  <c r="E481" i="20" s="1"/>
  <c r="G481" i="20" s="1"/>
  <c r="D482" i="20" l="1"/>
  <c r="C482" i="20" s="1"/>
  <c r="E482" i="20" s="1"/>
  <c r="G482" i="20" s="1"/>
  <c r="D483" i="20" l="1"/>
  <c r="C483" i="20" s="1"/>
  <c r="E483" i="20" s="1"/>
  <c r="G483" i="20" s="1"/>
  <c r="D484" i="20" l="1"/>
  <c r="C484" i="20" s="1"/>
  <c r="E484" i="20" s="1"/>
  <c r="G484" i="20" s="1"/>
  <c r="D485" i="20" l="1"/>
  <c r="C485" i="20" s="1"/>
  <c r="E485" i="20" s="1"/>
  <c r="G485" i="20" s="1"/>
  <c r="D486" i="20" l="1"/>
  <c r="C486" i="20" s="1"/>
  <c r="E486" i="20" s="1"/>
  <c r="G486" i="20" s="1"/>
  <c r="D487" i="20" l="1"/>
  <c r="C487" i="20" s="1"/>
  <c r="E487" i="20" s="1"/>
  <c r="G487" i="20" s="1"/>
  <c r="D488" i="20" l="1"/>
  <c r="C488" i="20" s="1"/>
  <c r="E488" i="20" s="1"/>
  <c r="G488" i="20" s="1"/>
  <c r="D489" i="20" l="1"/>
  <c r="C489" i="20" s="1"/>
  <c r="E489" i="20" s="1"/>
  <c r="G489" i="20" s="1"/>
  <c r="D490" i="20" l="1"/>
  <c r="C490" i="20" s="1"/>
  <c r="E490" i="20" s="1"/>
  <c r="G490" i="20" s="1"/>
  <c r="D491" i="20" l="1"/>
  <c r="C491" i="20" s="1"/>
  <c r="E491" i="20" s="1"/>
  <c r="G491" i="20" s="1"/>
  <c r="D492" i="20" l="1"/>
  <c r="C492" i="20" s="1"/>
  <c r="E492" i="20" s="1"/>
  <c r="G492" i="20" s="1"/>
  <c r="D493" i="20" l="1"/>
  <c r="C493" i="20" s="1"/>
  <c r="E493" i="20" s="1"/>
  <c r="G493" i="20" s="1"/>
  <c r="D494" i="20" l="1"/>
  <c r="C494" i="20" s="1"/>
  <c r="E494" i="20" s="1"/>
  <c r="G494" i="20" s="1"/>
  <c r="D495" i="20" l="1"/>
  <c r="C495" i="20" s="1"/>
  <c r="E495" i="20" s="1"/>
  <c r="G495" i="20" s="1"/>
  <c r="D496" i="20" l="1"/>
  <c r="C496" i="20" s="1"/>
  <c r="E496" i="20" s="1"/>
  <c r="G496" i="20" s="1"/>
  <c r="D497" i="20" l="1"/>
  <c r="C497" i="20" s="1"/>
  <c r="E497" i="20" s="1"/>
  <c r="G497" i="20" s="1"/>
  <c r="D498" i="20" l="1"/>
  <c r="C498" i="20" s="1"/>
  <c r="E498" i="20" s="1"/>
  <c r="G498" i="20" s="1"/>
  <c r="D499" i="20" l="1"/>
  <c r="C499" i="20" s="1"/>
  <c r="E499" i="20" s="1"/>
  <c r="G499" i="20" s="1"/>
  <c r="D500" i="20" l="1"/>
  <c r="C500" i="20" s="1"/>
  <c r="E500" i="20" s="1"/>
  <c r="G500" i="20" s="1"/>
  <c r="D501" i="20" l="1"/>
  <c r="C501" i="20" s="1"/>
  <c r="E501" i="20" s="1"/>
  <c r="G501" i="20" s="1"/>
  <c r="D502" i="20" l="1"/>
  <c r="C502" i="20" s="1"/>
  <c r="E502" i="20" s="1"/>
  <c r="G502" i="20" s="1"/>
  <c r="D503" i="20" l="1"/>
  <c r="C503" i="20" s="1"/>
  <c r="E503" i="20" s="1"/>
  <c r="G503" i="20" s="1"/>
  <c r="D504" i="20" l="1"/>
  <c r="C504" i="20" s="1"/>
  <c r="E504" i="20" s="1"/>
  <c r="G504" i="20" s="1"/>
  <c r="D505" i="20" l="1"/>
  <c r="C505" i="20" s="1"/>
  <c r="E505" i="20" s="1"/>
  <c r="G505" i="20" s="1"/>
  <c r="D506" i="20" l="1"/>
  <c r="C506" i="20" s="1"/>
  <c r="E506" i="20" s="1"/>
  <c r="G506" i="20" s="1"/>
  <c r="D507" i="20" l="1"/>
  <c r="C507" i="20" s="1"/>
  <c r="E507" i="20" s="1"/>
  <c r="G507" i="20" s="1"/>
  <c r="D508" i="20" l="1"/>
  <c r="C508" i="20" s="1"/>
  <c r="E508" i="20" s="1"/>
  <c r="G508" i="20" s="1"/>
  <c r="D509" i="20" l="1"/>
  <c r="C509" i="20" s="1"/>
  <c r="E509" i="20" s="1"/>
  <c r="G509" i="20" s="1"/>
  <c r="D510" i="20" l="1"/>
  <c r="C510" i="20" s="1"/>
  <c r="E510" i="20" s="1"/>
  <c r="G510" i="20" s="1"/>
  <c r="D511" i="20" l="1"/>
  <c r="C511" i="20" s="1"/>
  <c r="E511" i="20" s="1"/>
  <c r="G511" i="20" s="1"/>
  <c r="D512" i="20" l="1"/>
  <c r="C512" i="20" s="1"/>
  <c r="E512" i="20" s="1"/>
  <c r="G512" i="20" s="1"/>
  <c r="D513" i="20" l="1"/>
  <c r="C513" i="20" s="1"/>
  <c r="E513" i="20" s="1"/>
  <c r="G513" i="20" s="1"/>
  <c r="D514" i="20" l="1"/>
  <c r="C514" i="20" s="1"/>
  <c r="E514" i="20" s="1"/>
  <c r="G514" i="20" s="1"/>
  <c r="D515" i="20" l="1"/>
  <c r="C515" i="20" s="1"/>
  <c r="E515" i="20" s="1"/>
  <c r="G515" i="20" s="1"/>
  <c r="D516" i="20" l="1"/>
  <c r="C516" i="20" s="1"/>
  <c r="E516" i="20" s="1"/>
  <c r="G516" i="20" s="1"/>
  <c r="D517" i="20" l="1"/>
  <c r="C517" i="20" s="1"/>
  <c r="E517" i="20" s="1"/>
  <c r="G517" i="20" s="1"/>
  <c r="D518" i="20" l="1"/>
  <c r="C518" i="20" s="1"/>
  <c r="E518" i="20" s="1"/>
  <c r="G518" i="20" s="1"/>
  <c r="D519" i="20" l="1"/>
  <c r="C519" i="20" s="1"/>
  <c r="E519" i="20" s="1"/>
  <c r="G519" i="20" s="1"/>
  <c r="D520" i="20" l="1"/>
  <c r="C520" i="20" s="1"/>
  <c r="E520" i="20" s="1"/>
  <c r="G520" i="20" s="1"/>
  <c r="D521" i="20" l="1"/>
  <c r="C521" i="20" s="1"/>
  <c r="E521" i="20" s="1"/>
  <c r="G521" i="20" s="1"/>
  <c r="D522" i="20" l="1"/>
  <c r="C522" i="20" s="1"/>
  <c r="E522" i="20" s="1"/>
  <c r="G522" i="20" s="1"/>
  <c r="D523" i="20" l="1"/>
  <c r="C523" i="20" s="1"/>
  <c r="E523" i="20" s="1"/>
  <c r="G523" i="20" s="1"/>
  <c r="D524" i="20" l="1"/>
  <c r="C524" i="20" s="1"/>
  <c r="E524" i="20" s="1"/>
  <c r="G524" i="20" s="1"/>
  <c r="D525" i="20" l="1"/>
  <c r="C525" i="20" s="1"/>
  <c r="E525" i="20" s="1"/>
  <c r="G525" i="20" s="1"/>
  <c r="D526" i="20" l="1"/>
  <c r="C526" i="20" s="1"/>
  <c r="E526" i="20" s="1"/>
  <c r="G526" i="20" s="1"/>
  <c r="D527" i="20" l="1"/>
  <c r="C527" i="20" s="1"/>
  <c r="E527" i="20" s="1"/>
  <c r="G527" i="20" s="1"/>
  <c r="D528" i="20" l="1"/>
  <c r="C528" i="20" s="1"/>
  <c r="E528" i="20" s="1"/>
  <c r="G528" i="20" s="1"/>
  <c r="D529" i="20" l="1"/>
  <c r="C529" i="20" s="1"/>
  <c r="E529" i="20" s="1"/>
  <c r="G529" i="20" s="1"/>
  <c r="D530" i="20" l="1"/>
  <c r="C530" i="20" s="1"/>
  <c r="E530" i="20" s="1"/>
  <c r="G530" i="20" s="1"/>
  <c r="D531" i="20" l="1"/>
  <c r="C531" i="20" s="1"/>
  <c r="E531" i="20" s="1"/>
  <c r="G531" i="20" s="1"/>
  <c r="D532" i="20" l="1"/>
  <c r="C532" i="20" s="1"/>
  <c r="E532" i="20" s="1"/>
  <c r="G532" i="20" s="1"/>
  <c r="D533" i="20" l="1"/>
  <c r="C533" i="20" s="1"/>
  <c r="E533" i="20" s="1"/>
  <c r="G533" i="20" s="1"/>
  <c r="D534" i="20" l="1"/>
  <c r="C534" i="20" s="1"/>
  <c r="E534" i="20" s="1"/>
  <c r="G534" i="20" s="1"/>
  <c r="D535" i="20" l="1"/>
  <c r="C535" i="20" s="1"/>
  <c r="E535" i="20" s="1"/>
  <c r="G535" i="20" s="1"/>
  <c r="D536" i="20" l="1"/>
  <c r="C536" i="20" s="1"/>
  <c r="E536" i="20" s="1"/>
  <c r="G536" i="20" s="1"/>
  <c r="D537" i="20" l="1"/>
  <c r="C537" i="20" s="1"/>
  <c r="E537" i="20" s="1"/>
  <c r="G537" i="20" s="1"/>
  <c r="D538" i="20" l="1"/>
  <c r="C538" i="20" s="1"/>
  <c r="E538" i="20" s="1"/>
  <c r="G538" i="20" s="1"/>
  <c r="D539" i="20" l="1"/>
  <c r="C539" i="20" s="1"/>
  <c r="E539" i="20" s="1"/>
  <c r="G539" i="20" s="1"/>
  <c r="D540" i="20" l="1"/>
  <c r="C540" i="20" s="1"/>
  <c r="E540" i="20" s="1"/>
  <c r="G540" i="20" s="1"/>
  <c r="D541" i="20" l="1"/>
  <c r="C541" i="20" s="1"/>
  <c r="E541" i="20" s="1"/>
  <c r="G541" i="20" s="1"/>
  <c r="D542" i="20" l="1"/>
  <c r="C542" i="20" s="1"/>
  <c r="E542" i="20" s="1"/>
  <c r="G542" i="20" s="1"/>
  <c r="D543" i="20" l="1"/>
  <c r="C543" i="20" s="1"/>
  <c r="E543" i="20" s="1"/>
  <c r="G543" i="20" s="1"/>
  <c r="D544" i="20" l="1"/>
  <c r="C544" i="20" s="1"/>
  <c r="E544" i="20" s="1"/>
  <c r="G544" i="20" s="1"/>
  <c r="D545" i="20" l="1"/>
  <c r="C545" i="20" s="1"/>
  <c r="E545" i="20" s="1"/>
  <c r="G545" i="20" s="1"/>
  <c r="D546" i="20" l="1"/>
  <c r="C546" i="20" s="1"/>
  <c r="E546" i="20" s="1"/>
  <c r="G546" i="20" s="1"/>
  <c r="D547" i="20" l="1"/>
  <c r="C547" i="20" s="1"/>
  <c r="E547" i="20" s="1"/>
  <c r="G547" i="20" s="1"/>
  <c r="D548" i="20" l="1"/>
  <c r="C548" i="20" s="1"/>
  <c r="E548" i="20" s="1"/>
  <c r="G548" i="20" s="1"/>
  <c r="D549" i="20" l="1"/>
  <c r="C549" i="20" s="1"/>
  <c r="E549" i="20" s="1"/>
  <c r="G549" i="20" s="1"/>
  <c r="D550" i="20" l="1"/>
  <c r="C550" i="20" s="1"/>
  <c r="E550" i="20" s="1"/>
  <c r="G550" i="20" s="1"/>
  <c r="D551" i="20" l="1"/>
  <c r="C551" i="20" s="1"/>
  <c r="E551" i="20" s="1"/>
  <c r="G551" i="20" s="1"/>
  <c r="D552" i="20" l="1"/>
  <c r="C552" i="20" s="1"/>
  <c r="E552" i="20" s="1"/>
  <c r="G552" i="20" s="1"/>
  <c r="D553" i="20" l="1"/>
  <c r="C553" i="20" s="1"/>
  <c r="E553" i="20" s="1"/>
  <c r="G553" i="20" s="1"/>
  <c r="D554" i="20" l="1"/>
  <c r="C554" i="20" s="1"/>
  <c r="E554" i="20" s="1"/>
  <c r="G554" i="20" s="1"/>
  <c r="D555" i="20" l="1"/>
  <c r="C555" i="20" s="1"/>
  <c r="E555" i="20" s="1"/>
  <c r="G555" i="20" s="1"/>
  <c r="D556" i="20" l="1"/>
  <c r="C556" i="20" s="1"/>
  <c r="E556" i="20" s="1"/>
  <c r="G556" i="20" s="1"/>
  <c r="D557" i="20" l="1"/>
  <c r="C557" i="20" s="1"/>
  <c r="E557" i="20" s="1"/>
  <c r="G557" i="20" s="1"/>
  <c r="D558" i="20" l="1"/>
  <c r="C558" i="20" s="1"/>
  <c r="E558" i="20" s="1"/>
  <c r="G558" i="20" s="1"/>
  <c r="D559" i="20" l="1"/>
  <c r="C559" i="20" s="1"/>
  <c r="E559" i="20" s="1"/>
  <c r="G559" i="20" s="1"/>
  <c r="D560" i="20" l="1"/>
  <c r="C560" i="20" s="1"/>
  <c r="E560" i="20" s="1"/>
  <c r="G560" i="20" s="1"/>
  <c r="D561" i="20" l="1"/>
  <c r="C561" i="20" s="1"/>
  <c r="E561" i="20" s="1"/>
  <c r="G561" i="20" s="1"/>
  <c r="D562" i="20" l="1"/>
  <c r="C562" i="20" s="1"/>
  <c r="E562" i="20" s="1"/>
  <c r="G562" i="20" s="1"/>
  <c r="D563" i="20" l="1"/>
  <c r="C563" i="20" s="1"/>
  <c r="E563" i="20" s="1"/>
  <c r="G563" i="20" s="1"/>
  <c r="D564" i="20" l="1"/>
  <c r="C564" i="20" s="1"/>
  <c r="E564" i="20" s="1"/>
  <c r="G564" i="20" s="1"/>
  <c r="D565" i="20" l="1"/>
  <c r="C565" i="20" s="1"/>
  <c r="E565" i="20" s="1"/>
  <c r="G565" i="20" s="1"/>
  <c r="D566" i="20" l="1"/>
  <c r="C566" i="20" s="1"/>
  <c r="E566" i="20" s="1"/>
  <c r="G566" i="20" s="1"/>
  <c r="D567" i="20" l="1"/>
  <c r="C567" i="20" s="1"/>
  <c r="E567" i="20" s="1"/>
  <c r="G567" i="20" s="1"/>
  <c r="D568" i="20" l="1"/>
  <c r="C568" i="20" s="1"/>
  <c r="E568" i="20" s="1"/>
  <c r="G568" i="20" s="1"/>
  <c r="D569" i="20" l="1"/>
  <c r="C569" i="20" s="1"/>
  <c r="E569" i="20" s="1"/>
  <c r="G569" i="20" s="1"/>
  <c r="D570" i="20" l="1"/>
  <c r="C570" i="20" s="1"/>
  <c r="E570" i="20" s="1"/>
  <c r="G570" i="20" s="1"/>
  <c r="D571" i="20" l="1"/>
  <c r="C571" i="20" s="1"/>
  <c r="E571" i="20" s="1"/>
  <c r="G571" i="20" s="1"/>
  <c r="D572" i="20" l="1"/>
  <c r="C572" i="20" s="1"/>
  <c r="E572" i="20" s="1"/>
  <c r="G572" i="20" s="1"/>
  <c r="D573" i="20" l="1"/>
  <c r="C573" i="20" s="1"/>
  <c r="E573" i="20" s="1"/>
  <c r="G573" i="20" s="1"/>
  <c r="D574" i="20" l="1"/>
  <c r="C574" i="20" s="1"/>
  <c r="E574" i="20" s="1"/>
  <c r="G574" i="20" s="1"/>
  <c r="D575" i="20" l="1"/>
  <c r="C575" i="20" s="1"/>
  <c r="E575" i="20" s="1"/>
  <c r="G575" i="20" s="1"/>
  <c r="D576" i="20" l="1"/>
  <c r="C576" i="20" s="1"/>
  <c r="E576" i="20" s="1"/>
  <c r="G576" i="20" s="1"/>
  <c r="D577" i="20" l="1"/>
  <c r="C577" i="20" s="1"/>
  <c r="E577" i="20" s="1"/>
  <c r="G577" i="20" s="1"/>
  <c r="D578" i="20" l="1"/>
  <c r="C578" i="20" s="1"/>
  <c r="E578" i="20" s="1"/>
  <c r="G578" i="20" s="1"/>
  <c r="D579" i="20" l="1"/>
  <c r="C579" i="20" s="1"/>
  <c r="E579" i="20" s="1"/>
  <c r="G579" i="20" s="1"/>
  <c r="D580" i="20" l="1"/>
  <c r="C580" i="20" s="1"/>
  <c r="E580" i="20" s="1"/>
  <c r="G580" i="20" s="1"/>
  <c r="D581" i="20" l="1"/>
  <c r="C581" i="20" s="1"/>
  <c r="E581" i="20" s="1"/>
  <c r="G581" i="20" s="1"/>
  <c r="D582" i="20" l="1"/>
  <c r="C582" i="20" s="1"/>
  <c r="E582" i="20" s="1"/>
  <c r="G582" i="20" s="1"/>
  <c r="D583" i="20" l="1"/>
  <c r="C583" i="20" s="1"/>
  <c r="E583" i="20" s="1"/>
  <c r="G583" i="20" s="1"/>
  <c r="D584" i="20" l="1"/>
  <c r="C584" i="20" s="1"/>
  <c r="E584" i="20" s="1"/>
  <c r="G584" i="20" s="1"/>
  <c r="D585" i="20" l="1"/>
  <c r="C585" i="20" s="1"/>
  <c r="E585" i="20" s="1"/>
  <c r="G585" i="20" s="1"/>
  <c r="D586" i="20" l="1"/>
  <c r="C586" i="20" s="1"/>
  <c r="E586" i="20" s="1"/>
  <c r="G586" i="20" s="1"/>
  <c r="D587" i="20" l="1"/>
  <c r="C587" i="20" s="1"/>
  <c r="E587" i="20" s="1"/>
  <c r="G587" i="20" s="1"/>
  <c r="D588" i="20" l="1"/>
  <c r="C588" i="20" s="1"/>
  <c r="E588" i="20" s="1"/>
  <c r="G588" i="20" s="1"/>
  <c r="D589" i="20" l="1"/>
  <c r="C589" i="20" s="1"/>
  <c r="E589" i="20" s="1"/>
  <c r="G589" i="20" s="1"/>
  <c r="D590" i="20" l="1"/>
  <c r="C590" i="20" s="1"/>
  <c r="E590" i="20" s="1"/>
  <c r="G590" i="20" s="1"/>
  <c r="D591" i="20" l="1"/>
  <c r="C591" i="20" s="1"/>
  <c r="E591" i="20" s="1"/>
  <c r="G591" i="20" s="1"/>
  <c r="D592" i="20" l="1"/>
  <c r="C592" i="20" s="1"/>
  <c r="E592" i="20" s="1"/>
  <c r="G592" i="20" s="1"/>
  <c r="D593" i="20" l="1"/>
  <c r="C593" i="20" s="1"/>
  <c r="E593" i="20" s="1"/>
  <c r="G593" i="20" s="1"/>
  <c r="D594" i="20" l="1"/>
  <c r="C594" i="20" s="1"/>
  <c r="E594" i="20" s="1"/>
  <c r="G594" i="20" s="1"/>
  <c r="D595" i="20" l="1"/>
  <c r="C595" i="20" s="1"/>
  <c r="E595" i="20" s="1"/>
  <c r="G595" i="20" s="1"/>
  <c r="D596" i="20" l="1"/>
  <c r="C596" i="20" s="1"/>
  <c r="E596" i="20" s="1"/>
  <c r="G596" i="20" s="1"/>
  <c r="D597" i="20" l="1"/>
  <c r="C597" i="20" s="1"/>
  <c r="E597" i="20" s="1"/>
  <c r="G597" i="20" s="1"/>
  <c r="D598" i="20" l="1"/>
  <c r="C598" i="20" s="1"/>
  <c r="E598" i="20" s="1"/>
  <c r="G598" i="20" s="1"/>
  <c r="D599" i="20" l="1"/>
  <c r="C599" i="20" s="1"/>
  <c r="E599" i="20" s="1"/>
  <c r="G599" i="20" s="1"/>
  <c r="D600" i="20" l="1"/>
  <c r="C600" i="20" s="1"/>
  <c r="E600" i="20" s="1"/>
  <c r="G600" i="20" s="1"/>
  <c r="D601" i="20" l="1"/>
  <c r="C601" i="20" s="1"/>
  <c r="E601" i="20" s="1"/>
  <c r="G601" i="20" s="1"/>
  <c r="D602" i="20" l="1"/>
  <c r="C602" i="20" s="1"/>
  <c r="E602" i="20" s="1"/>
  <c r="G602" i="20" s="1"/>
  <c r="D603" i="20" l="1"/>
  <c r="C603" i="20" s="1"/>
  <c r="E603" i="20" s="1"/>
  <c r="G603" i="20" s="1"/>
  <c r="D604" i="20" l="1"/>
  <c r="C604" i="20" s="1"/>
  <c r="E604" i="20" s="1"/>
  <c r="G604" i="20" s="1"/>
  <c r="D605" i="20" l="1"/>
  <c r="C605" i="20" s="1"/>
  <c r="E605" i="20" s="1"/>
  <c r="G605" i="20" s="1"/>
  <c r="D606" i="20" l="1"/>
  <c r="C606" i="20" s="1"/>
  <c r="E606" i="20" s="1"/>
  <c r="G606" i="20" s="1"/>
  <c r="D607" i="20" l="1"/>
  <c r="C607" i="20" s="1"/>
  <c r="E607" i="20" s="1"/>
  <c r="G607" i="20" s="1"/>
  <c r="D608" i="20" l="1"/>
  <c r="C608" i="20" s="1"/>
  <c r="E608" i="20" s="1"/>
  <c r="G608" i="20" s="1"/>
  <c r="D609" i="20" l="1"/>
  <c r="C609" i="20" s="1"/>
  <c r="E609" i="20" s="1"/>
  <c r="G609" i="20" s="1"/>
  <c r="D610" i="20" l="1"/>
  <c r="C610" i="20" s="1"/>
  <c r="E610" i="20" s="1"/>
  <c r="G610" i="20" s="1"/>
  <c r="D611" i="20" l="1"/>
  <c r="C611" i="20" s="1"/>
  <c r="E611" i="20" s="1"/>
  <c r="G611" i="20" s="1"/>
  <c r="D612" i="20" l="1"/>
  <c r="C612" i="20" s="1"/>
  <c r="E612" i="20" s="1"/>
  <c r="G612" i="20" s="1"/>
  <c r="D613" i="20" l="1"/>
  <c r="C613" i="20" s="1"/>
  <c r="E613" i="20" s="1"/>
  <c r="G613" i="20" s="1"/>
  <c r="D614" i="20" l="1"/>
  <c r="C614" i="20" s="1"/>
  <c r="E614" i="20" s="1"/>
  <c r="G614" i="20" s="1"/>
  <c r="D615" i="20" l="1"/>
  <c r="C615" i="20" s="1"/>
  <c r="E615" i="20" s="1"/>
  <c r="G615" i="20" s="1"/>
  <c r="D616" i="20" l="1"/>
  <c r="C616" i="20" s="1"/>
  <c r="E616" i="20" s="1"/>
  <c r="G616" i="20" s="1"/>
  <c r="D617" i="20" l="1"/>
  <c r="C617" i="20" s="1"/>
  <c r="E617" i="20" s="1"/>
  <c r="G617" i="20" s="1"/>
  <c r="D618" i="20" l="1"/>
  <c r="C618" i="20" s="1"/>
  <c r="E618" i="20" s="1"/>
  <c r="G618" i="20" s="1"/>
  <c r="D619" i="20" l="1"/>
  <c r="C619" i="20" s="1"/>
  <c r="E619" i="20" s="1"/>
  <c r="G619" i="20" s="1"/>
  <c r="D620" i="20" l="1"/>
  <c r="C620" i="20" s="1"/>
  <c r="E620" i="20" s="1"/>
  <c r="G620" i="20" s="1"/>
  <c r="D621" i="20" l="1"/>
  <c r="C621" i="20" s="1"/>
  <c r="E621" i="20" s="1"/>
  <c r="G621" i="20" s="1"/>
  <c r="D622" i="20" l="1"/>
  <c r="C622" i="20" s="1"/>
  <c r="E622" i="20" s="1"/>
  <c r="G622" i="20" s="1"/>
  <c r="D623" i="20" l="1"/>
  <c r="C623" i="20" s="1"/>
  <c r="E623" i="20" s="1"/>
  <c r="G623" i="20" s="1"/>
  <c r="D624" i="20" l="1"/>
  <c r="C624" i="20" s="1"/>
  <c r="E624" i="20" s="1"/>
  <c r="G624" i="20" s="1"/>
  <c r="D625" i="20" l="1"/>
  <c r="C625" i="20" s="1"/>
  <c r="E625" i="20" s="1"/>
  <c r="G625" i="20" s="1"/>
  <c r="D626" i="20" l="1"/>
  <c r="C626" i="20" s="1"/>
  <c r="E626" i="20" s="1"/>
  <c r="G626" i="20" s="1"/>
  <c r="D627" i="20" l="1"/>
  <c r="C627" i="20" s="1"/>
  <c r="E627" i="20" s="1"/>
  <c r="G627" i="20" s="1"/>
  <c r="D628" i="20" l="1"/>
  <c r="C628" i="20" s="1"/>
  <c r="E628" i="20" s="1"/>
  <c r="G628" i="20" s="1"/>
  <c r="D629" i="20" l="1"/>
  <c r="C629" i="20" s="1"/>
  <c r="E629" i="20" s="1"/>
  <c r="G629" i="20" s="1"/>
  <c r="D630" i="20" l="1"/>
  <c r="C630" i="20" s="1"/>
  <c r="E630" i="20" s="1"/>
  <c r="G630" i="20" s="1"/>
  <c r="D631" i="20" l="1"/>
  <c r="C631" i="20" s="1"/>
  <c r="E631" i="20" s="1"/>
  <c r="G631" i="20" s="1"/>
  <c r="D632" i="20" l="1"/>
  <c r="C632" i="20" s="1"/>
  <c r="E632" i="20" s="1"/>
  <c r="G632" i="20" s="1"/>
  <c r="D633" i="20" l="1"/>
  <c r="C633" i="20" s="1"/>
  <c r="E633" i="20" s="1"/>
  <c r="G633" i="20" s="1"/>
  <c r="D634" i="20" l="1"/>
  <c r="C634" i="20" s="1"/>
  <c r="E634" i="20" s="1"/>
  <c r="G634" i="20" s="1"/>
  <c r="D635" i="20" l="1"/>
  <c r="C635" i="20" s="1"/>
  <c r="E635" i="20" s="1"/>
  <c r="G635" i="20" s="1"/>
  <c r="D636" i="20" l="1"/>
  <c r="C636" i="20" s="1"/>
  <c r="E636" i="20" s="1"/>
  <c r="G636" i="20" s="1"/>
  <c r="D637" i="20" l="1"/>
  <c r="C637" i="20" s="1"/>
  <c r="E637" i="20" s="1"/>
  <c r="G637" i="20" s="1"/>
  <c r="D638" i="20" l="1"/>
  <c r="C638" i="20" s="1"/>
  <c r="E638" i="20" s="1"/>
  <c r="G638" i="20" s="1"/>
  <c r="D639" i="20" l="1"/>
  <c r="C639" i="20" s="1"/>
  <c r="E639" i="20" s="1"/>
  <c r="G639" i="20" s="1"/>
  <c r="D640" i="20" l="1"/>
  <c r="C640" i="20" s="1"/>
  <c r="E640" i="20" s="1"/>
  <c r="G640" i="20" s="1"/>
  <c r="D641" i="20" l="1"/>
  <c r="C641" i="20" s="1"/>
  <c r="E641" i="20" s="1"/>
  <c r="G641" i="20" s="1"/>
  <c r="D642" i="20" l="1"/>
  <c r="C642" i="20" s="1"/>
  <c r="E642" i="20" s="1"/>
  <c r="G642" i="20" s="1"/>
  <c r="D643" i="20" l="1"/>
  <c r="C643" i="20" s="1"/>
  <c r="E643" i="20" s="1"/>
  <c r="G643" i="20" s="1"/>
  <c r="D644" i="20" l="1"/>
  <c r="C644" i="20" s="1"/>
  <c r="E644" i="20" s="1"/>
  <c r="G644" i="20" s="1"/>
  <c r="D645" i="20" l="1"/>
  <c r="C645" i="20" s="1"/>
  <c r="E645" i="20" s="1"/>
  <c r="G645" i="20" s="1"/>
  <c r="D646" i="20" l="1"/>
  <c r="C646" i="20" s="1"/>
  <c r="E646" i="20" s="1"/>
  <c r="G646" i="20" s="1"/>
  <c r="D647" i="20" l="1"/>
  <c r="C647" i="20" s="1"/>
  <c r="E647" i="20" s="1"/>
  <c r="G647" i="20" s="1"/>
  <c r="D648" i="20" l="1"/>
  <c r="C648" i="20" s="1"/>
  <c r="E648" i="20" s="1"/>
  <c r="G648" i="20" s="1"/>
  <c r="D649" i="20" l="1"/>
  <c r="C649" i="20" s="1"/>
  <c r="E649" i="20" s="1"/>
  <c r="G649" i="20" s="1"/>
  <c r="D650" i="20" l="1"/>
  <c r="C650" i="20" s="1"/>
  <c r="E650" i="20" s="1"/>
  <c r="G650" i="20" s="1"/>
  <c r="D651" i="20" l="1"/>
  <c r="C651" i="20" s="1"/>
  <c r="E651" i="20" s="1"/>
  <c r="G651" i="20" s="1"/>
  <c r="D652" i="20" l="1"/>
  <c r="C652" i="20" s="1"/>
  <c r="E652" i="20" s="1"/>
  <c r="G652" i="20" s="1"/>
  <c r="D653" i="20" l="1"/>
  <c r="C653" i="20" s="1"/>
  <c r="E653" i="20" s="1"/>
  <c r="G653" i="20" s="1"/>
  <c r="D654" i="20" l="1"/>
  <c r="C654" i="20" s="1"/>
  <c r="E654" i="20" s="1"/>
  <c r="G654" i="20" s="1"/>
  <c r="D655" i="20" l="1"/>
  <c r="C655" i="20" s="1"/>
  <c r="E655" i="20" s="1"/>
  <c r="G655" i="20" s="1"/>
  <c r="D656" i="20" l="1"/>
  <c r="C656" i="20" s="1"/>
  <c r="E656" i="20" s="1"/>
  <c r="G656" i="20" s="1"/>
  <c r="D657" i="20" l="1"/>
  <c r="C657" i="20" s="1"/>
  <c r="E657" i="20" s="1"/>
  <c r="G657" i="20" s="1"/>
  <c r="D658" i="20" l="1"/>
  <c r="C658" i="20" s="1"/>
  <c r="E658" i="20" s="1"/>
  <c r="G658" i="20" s="1"/>
  <c r="D659" i="20" l="1"/>
  <c r="C659" i="20" s="1"/>
  <c r="E659" i="20" s="1"/>
  <c r="G659" i="20" s="1"/>
  <c r="D660" i="20" l="1"/>
  <c r="C660" i="20" s="1"/>
  <c r="E660" i="20" s="1"/>
  <c r="G660" i="20" s="1"/>
  <c r="D661" i="20" l="1"/>
  <c r="C661" i="20" s="1"/>
  <c r="E661" i="20" s="1"/>
  <c r="G661" i="20" s="1"/>
  <c r="D662" i="20" l="1"/>
  <c r="C662" i="20" s="1"/>
  <c r="E662" i="20" s="1"/>
  <c r="G662" i="20" s="1"/>
  <c r="D663" i="20" l="1"/>
  <c r="C663" i="20" s="1"/>
  <c r="E663" i="20" s="1"/>
  <c r="G663" i="20" s="1"/>
  <c r="D664" i="20" l="1"/>
  <c r="C664" i="20" s="1"/>
  <c r="E664" i="20" s="1"/>
  <c r="G664" i="20" s="1"/>
  <c r="D665" i="20" l="1"/>
  <c r="C665" i="20" s="1"/>
  <c r="E665" i="20" s="1"/>
  <c r="G665" i="20" s="1"/>
  <c r="D666" i="20" l="1"/>
  <c r="C666" i="20" s="1"/>
  <c r="E666" i="20" s="1"/>
  <c r="G666" i="20" s="1"/>
  <c r="D667" i="20" l="1"/>
  <c r="C667" i="20" s="1"/>
  <c r="E667" i="20" s="1"/>
  <c r="G667" i="20" s="1"/>
  <c r="D668" i="20" l="1"/>
  <c r="C668" i="20" s="1"/>
  <c r="E668" i="20" s="1"/>
  <c r="G668" i="20" s="1"/>
  <c r="D669" i="20" l="1"/>
  <c r="C669" i="20" s="1"/>
  <c r="E669" i="20" s="1"/>
  <c r="G669" i="20" s="1"/>
  <c r="D670" i="20" l="1"/>
  <c r="C670" i="20" s="1"/>
  <c r="E670" i="20" s="1"/>
  <c r="G670" i="20" s="1"/>
  <c r="D671" i="20" l="1"/>
  <c r="C671" i="20" s="1"/>
  <c r="E671" i="20" s="1"/>
  <c r="G671" i="20" s="1"/>
  <c r="D672" i="20" l="1"/>
  <c r="C672" i="20" s="1"/>
  <c r="E672" i="20" s="1"/>
  <c r="G672" i="20" s="1"/>
  <c r="D673" i="20" l="1"/>
  <c r="C673" i="20" s="1"/>
  <c r="E673" i="20" s="1"/>
  <c r="G673" i="20" s="1"/>
  <c r="D674" i="20" l="1"/>
  <c r="C674" i="20" s="1"/>
  <c r="E674" i="20" s="1"/>
  <c r="G674" i="20" s="1"/>
  <c r="D675" i="20" l="1"/>
  <c r="C675" i="20" s="1"/>
  <c r="E675" i="20" s="1"/>
  <c r="G675" i="20" s="1"/>
  <c r="D676" i="20" l="1"/>
  <c r="C676" i="20" s="1"/>
  <c r="E676" i="20" s="1"/>
  <c r="G676" i="20" s="1"/>
  <c r="D677" i="20" l="1"/>
  <c r="C677" i="20" s="1"/>
  <c r="E677" i="20" s="1"/>
  <c r="G677" i="20" s="1"/>
  <c r="D678" i="20" l="1"/>
  <c r="C678" i="20" s="1"/>
  <c r="E678" i="20" s="1"/>
  <c r="G678" i="20" s="1"/>
  <c r="D679" i="20" l="1"/>
  <c r="C679" i="20" s="1"/>
  <c r="E679" i="20" s="1"/>
  <c r="G679" i="20" s="1"/>
  <c r="D680" i="20" l="1"/>
  <c r="C680" i="20" s="1"/>
  <c r="E680" i="20" s="1"/>
  <c r="G680" i="20" s="1"/>
  <c r="D681" i="20" l="1"/>
  <c r="C681" i="20" s="1"/>
  <c r="E681" i="20" s="1"/>
  <c r="G681" i="20" s="1"/>
  <c r="D682" i="20" l="1"/>
  <c r="C682" i="20" s="1"/>
  <c r="E682" i="20" s="1"/>
  <c r="G682" i="20" s="1"/>
  <c r="D683" i="20" l="1"/>
  <c r="C683" i="20" s="1"/>
  <c r="E683" i="20" s="1"/>
  <c r="G683" i="20" s="1"/>
  <c r="D684" i="20" l="1"/>
  <c r="C684" i="20" s="1"/>
  <c r="E684" i="20" s="1"/>
  <c r="G684" i="20" s="1"/>
  <c r="D685" i="20" l="1"/>
  <c r="C685" i="20" s="1"/>
  <c r="E685" i="20" s="1"/>
  <c r="G685" i="20" s="1"/>
  <c r="D686" i="20" l="1"/>
  <c r="C686" i="20" s="1"/>
  <c r="E686" i="20" s="1"/>
  <c r="G686" i="20" s="1"/>
  <c r="D687" i="20" l="1"/>
  <c r="C687" i="20" s="1"/>
  <c r="E687" i="20" s="1"/>
  <c r="G687" i="20" s="1"/>
  <c r="D688" i="20" l="1"/>
  <c r="C688" i="20" s="1"/>
  <c r="E688" i="20" s="1"/>
  <c r="G688" i="20" s="1"/>
  <c r="D689" i="20" l="1"/>
  <c r="C689" i="20" s="1"/>
  <c r="E689" i="20" s="1"/>
  <c r="G689" i="20" s="1"/>
  <c r="D690" i="20" l="1"/>
  <c r="C690" i="20" s="1"/>
  <c r="E690" i="20" s="1"/>
  <c r="G690" i="20" s="1"/>
  <c r="D691" i="20" l="1"/>
  <c r="C691" i="20" s="1"/>
  <c r="E691" i="20" s="1"/>
  <c r="G691" i="20" s="1"/>
  <c r="D692" i="20" l="1"/>
  <c r="C692" i="20" s="1"/>
  <c r="E692" i="20" s="1"/>
  <c r="G692" i="20" s="1"/>
  <c r="D693" i="20" l="1"/>
  <c r="C693" i="20" s="1"/>
  <c r="E693" i="20" s="1"/>
  <c r="G693" i="20" s="1"/>
  <c r="D694" i="20" l="1"/>
  <c r="C694" i="20" s="1"/>
  <c r="E694" i="20" s="1"/>
  <c r="G694" i="20" s="1"/>
  <c r="D695" i="20" l="1"/>
  <c r="C695" i="20" s="1"/>
  <c r="E695" i="20" s="1"/>
  <c r="G695" i="20" s="1"/>
  <c r="D696" i="20" l="1"/>
  <c r="C696" i="20" s="1"/>
  <c r="E696" i="20" s="1"/>
  <c r="G696" i="20" s="1"/>
  <c r="D697" i="20" l="1"/>
  <c r="C697" i="20" s="1"/>
  <c r="E697" i="20" s="1"/>
  <c r="G697" i="20" s="1"/>
  <c r="D698" i="20" l="1"/>
  <c r="C698" i="20" s="1"/>
  <c r="E698" i="20" s="1"/>
  <c r="G698" i="20" s="1"/>
  <c r="D699" i="20" l="1"/>
  <c r="C699" i="20" s="1"/>
  <c r="E699" i="20" s="1"/>
  <c r="G699" i="20" s="1"/>
  <c r="D700" i="20" l="1"/>
  <c r="C700" i="20" s="1"/>
  <c r="E700" i="20" s="1"/>
  <c r="G700" i="20" s="1"/>
  <c r="D701" i="20" l="1"/>
  <c r="C701" i="20" s="1"/>
  <c r="E701" i="20" s="1"/>
  <c r="G701" i="20" s="1"/>
  <c r="D702" i="20" l="1"/>
  <c r="C702" i="20" s="1"/>
  <c r="E702" i="20" s="1"/>
  <c r="G702" i="20" s="1"/>
  <c r="D703" i="20" l="1"/>
  <c r="C703" i="20" s="1"/>
  <c r="E703" i="20" s="1"/>
  <c r="G703" i="20" s="1"/>
  <c r="D704" i="20" l="1"/>
  <c r="C704" i="20" s="1"/>
  <c r="E704" i="20" s="1"/>
  <c r="G704" i="20" s="1"/>
  <c r="D705" i="20" l="1"/>
  <c r="C705" i="20" s="1"/>
  <c r="E705" i="20" s="1"/>
  <c r="G705" i="20" s="1"/>
  <c r="D706" i="20" l="1"/>
  <c r="C706" i="20" s="1"/>
  <c r="E706" i="20" s="1"/>
  <c r="G706" i="20" s="1"/>
  <c r="D707" i="20" l="1"/>
  <c r="C707" i="20" s="1"/>
  <c r="E707" i="20" s="1"/>
  <c r="G707" i="20" s="1"/>
  <c r="D708" i="20" l="1"/>
  <c r="C708" i="20" s="1"/>
  <c r="E708" i="20" s="1"/>
  <c r="G708" i="20" s="1"/>
  <c r="D709" i="20" l="1"/>
  <c r="C709" i="20" s="1"/>
  <c r="E709" i="20" s="1"/>
  <c r="G709" i="20" s="1"/>
  <c r="D710" i="20" l="1"/>
  <c r="C710" i="20" s="1"/>
  <c r="E710" i="20" s="1"/>
  <c r="G710" i="20" s="1"/>
  <c r="D711" i="20" l="1"/>
  <c r="C711" i="20" s="1"/>
  <c r="E711" i="20" s="1"/>
  <c r="G711" i="20" s="1"/>
  <c r="D712" i="20" l="1"/>
  <c r="C712" i="20" s="1"/>
  <c r="E712" i="20" s="1"/>
  <c r="G712" i="20" s="1"/>
  <c r="D713" i="20" l="1"/>
  <c r="C713" i="20" s="1"/>
  <c r="E713" i="20" s="1"/>
  <c r="G713" i="20" s="1"/>
  <c r="D714" i="20" l="1"/>
  <c r="C714" i="20" s="1"/>
  <c r="E714" i="20" s="1"/>
  <c r="G714" i="20" s="1"/>
  <c r="D715" i="20" l="1"/>
  <c r="C715" i="20" s="1"/>
  <c r="E715" i="20" s="1"/>
  <c r="G715" i="20" s="1"/>
  <c r="D716" i="20" l="1"/>
  <c r="C716" i="20" s="1"/>
  <c r="E716" i="20" s="1"/>
  <c r="G716" i="20" s="1"/>
  <c r="D717" i="20" l="1"/>
  <c r="C717" i="20" s="1"/>
  <c r="E717" i="20" s="1"/>
  <c r="G717" i="20" s="1"/>
  <c r="D718" i="20" l="1"/>
  <c r="C718" i="20" s="1"/>
  <c r="E718" i="20" s="1"/>
  <c r="G718" i="20" s="1"/>
  <c r="D719" i="20" l="1"/>
  <c r="C719" i="20" s="1"/>
  <c r="E719" i="20" s="1"/>
  <c r="G719" i="20" s="1"/>
  <c r="D720" i="20" l="1"/>
  <c r="C720" i="20" s="1"/>
  <c r="E720" i="20" s="1"/>
  <c r="G720" i="20" s="1"/>
  <c r="D721" i="20" l="1"/>
  <c r="C721" i="20" s="1"/>
  <c r="E721" i="20" s="1"/>
  <c r="G721" i="20" s="1"/>
  <c r="D722" i="20" l="1"/>
  <c r="C722" i="20" s="1"/>
  <c r="E722" i="20" s="1"/>
  <c r="G722" i="20" s="1"/>
  <c r="D723" i="20" l="1"/>
  <c r="C723" i="20" s="1"/>
  <c r="E723" i="20" s="1"/>
  <c r="G723" i="20" s="1"/>
  <c r="D724" i="20" l="1"/>
  <c r="C724" i="20" s="1"/>
  <c r="E724" i="20" s="1"/>
  <c r="G724" i="20" s="1"/>
  <c r="D725" i="20" l="1"/>
  <c r="C725" i="20" s="1"/>
  <c r="E725" i="20" s="1"/>
  <c r="G725" i="20" s="1"/>
  <c r="D726" i="20" l="1"/>
  <c r="C726" i="20" s="1"/>
  <c r="E726" i="20" s="1"/>
  <c r="G726" i="20" s="1"/>
  <c r="D727" i="20" l="1"/>
  <c r="C727" i="20" s="1"/>
  <c r="E727" i="20" s="1"/>
  <c r="G727" i="20" s="1"/>
  <c r="D728" i="20" l="1"/>
  <c r="C728" i="20" s="1"/>
  <c r="E728" i="20" s="1"/>
  <c r="G728" i="20" s="1"/>
  <c r="D729" i="20" l="1"/>
  <c r="C729" i="20" s="1"/>
  <c r="E729" i="20" s="1"/>
  <c r="G729" i="20" s="1"/>
  <c r="D730" i="20" l="1"/>
  <c r="C730" i="20" s="1"/>
  <c r="E730" i="20" s="1"/>
  <c r="G730" i="20" s="1"/>
  <c r="D731" i="20" l="1"/>
  <c r="C731" i="20" s="1"/>
  <c r="E731" i="20" s="1"/>
  <c r="G731" i="20" s="1"/>
  <c r="D732" i="20" l="1"/>
  <c r="C732" i="20" s="1"/>
  <c r="E732" i="20" s="1"/>
  <c r="G732" i="20" s="1"/>
  <c r="D733" i="20" l="1"/>
  <c r="C733" i="20" s="1"/>
  <c r="E733" i="20" s="1"/>
  <c r="G733" i="20" s="1"/>
  <c r="D734" i="20" l="1"/>
  <c r="C734" i="20" s="1"/>
  <c r="E734" i="20" s="1"/>
  <c r="G734" i="20" s="1"/>
  <c r="D735" i="20" l="1"/>
  <c r="C735" i="20" s="1"/>
  <c r="E735" i="20" s="1"/>
  <c r="G735" i="20" s="1"/>
  <c r="D736" i="20" l="1"/>
  <c r="C736" i="20" s="1"/>
  <c r="E736" i="20" s="1"/>
  <c r="G736" i="20" s="1"/>
  <c r="D737" i="20" l="1"/>
  <c r="C737" i="20" s="1"/>
  <c r="E737" i="20" s="1"/>
  <c r="G737" i="20" s="1"/>
  <c r="D738" i="20" l="1"/>
  <c r="C738" i="20" s="1"/>
  <c r="E738" i="20" s="1"/>
  <c r="G738" i="20" s="1"/>
  <c r="D739" i="20" l="1"/>
  <c r="C739" i="20" s="1"/>
  <c r="E739" i="20" s="1"/>
  <c r="G739" i="20" s="1"/>
  <c r="D740" i="20" l="1"/>
  <c r="C740" i="20" s="1"/>
  <c r="E740" i="20" s="1"/>
  <c r="G740" i="20" s="1"/>
  <c r="D741" i="20" l="1"/>
  <c r="C741" i="20" s="1"/>
  <c r="E741" i="20" s="1"/>
  <c r="G741" i="20" s="1"/>
  <c r="D742" i="20" l="1"/>
  <c r="C742" i="20" s="1"/>
  <c r="E742" i="20" s="1"/>
  <c r="G742" i="20" s="1"/>
  <c r="D743" i="20" l="1"/>
  <c r="C743" i="20" s="1"/>
  <c r="E743" i="20" s="1"/>
  <c r="G743" i="20" s="1"/>
  <c r="D744" i="20" l="1"/>
  <c r="C744" i="20" s="1"/>
  <c r="E744" i="20" s="1"/>
  <c r="G744" i="20" s="1"/>
  <c r="D745" i="20" l="1"/>
  <c r="C745" i="20" s="1"/>
  <c r="E745" i="20" s="1"/>
  <c r="G745" i="20" s="1"/>
  <c r="D746" i="20" l="1"/>
  <c r="C746" i="20" s="1"/>
  <c r="E746" i="20" s="1"/>
  <c r="G746" i="20" s="1"/>
  <c r="D747" i="20" l="1"/>
  <c r="C747" i="20" s="1"/>
  <c r="E747" i="20" s="1"/>
  <c r="G747" i="20" s="1"/>
  <c r="D748" i="20" l="1"/>
  <c r="C748" i="20" s="1"/>
  <c r="E748" i="20" s="1"/>
  <c r="G748" i="20" s="1"/>
  <c r="D749" i="20" l="1"/>
  <c r="C749" i="20" s="1"/>
  <c r="E749" i="20" s="1"/>
  <c r="G749" i="20" s="1"/>
  <c r="D750" i="20" l="1"/>
  <c r="C750" i="20" s="1"/>
  <c r="E750" i="20" s="1"/>
  <c r="G750" i="20" s="1"/>
  <c r="D751" i="20" l="1"/>
  <c r="C751" i="20" s="1"/>
  <c r="E751" i="20" s="1"/>
  <c r="G751" i="20" s="1"/>
  <c r="D752" i="20" l="1"/>
  <c r="C752" i="20" s="1"/>
  <c r="E752" i="20" s="1"/>
  <c r="G752" i="20" s="1"/>
  <c r="D753" i="20" l="1"/>
  <c r="C753" i="20" s="1"/>
  <c r="E753" i="20" s="1"/>
  <c r="G753" i="20" s="1"/>
  <c r="D754" i="20" l="1"/>
  <c r="C754" i="20" s="1"/>
  <c r="E754" i="20" s="1"/>
  <c r="G754" i="20" s="1"/>
  <c r="D755" i="20" l="1"/>
  <c r="C755" i="20" s="1"/>
  <c r="E755" i="20" s="1"/>
  <c r="G755" i="20" s="1"/>
  <c r="D756" i="20" l="1"/>
  <c r="C756" i="20" s="1"/>
  <c r="E756" i="20" s="1"/>
  <c r="G756" i="20" s="1"/>
  <c r="D757" i="20" l="1"/>
  <c r="C757" i="20" s="1"/>
  <c r="E757" i="20" s="1"/>
  <c r="G757" i="20" s="1"/>
  <c r="D758" i="20" l="1"/>
  <c r="C758" i="20" s="1"/>
  <c r="E758" i="20" s="1"/>
  <c r="G758" i="20" s="1"/>
  <c r="D759" i="20" l="1"/>
  <c r="C759" i="20" s="1"/>
  <c r="E759" i="20" s="1"/>
  <c r="G759" i="20" s="1"/>
  <c r="D760" i="20" l="1"/>
  <c r="C760" i="20" s="1"/>
  <c r="E760" i="20" s="1"/>
  <c r="G760" i="20" s="1"/>
  <c r="D761" i="20" l="1"/>
  <c r="C761" i="20" s="1"/>
  <c r="E761" i="20" s="1"/>
  <c r="G761" i="20" s="1"/>
  <c r="D762" i="20" l="1"/>
  <c r="C762" i="20" s="1"/>
  <c r="E762" i="20" s="1"/>
  <c r="G762" i="20" s="1"/>
  <c r="D763" i="20" l="1"/>
  <c r="C763" i="20" s="1"/>
  <c r="E763" i="20" s="1"/>
  <c r="G763" i="20" s="1"/>
  <c r="D764" i="20" l="1"/>
  <c r="C764" i="20" s="1"/>
  <c r="E764" i="20" s="1"/>
  <c r="G764" i="20" s="1"/>
  <c r="D765" i="20" l="1"/>
  <c r="C765" i="20" s="1"/>
  <c r="E765" i="20" s="1"/>
  <c r="G765" i="20" s="1"/>
  <c r="D766" i="20" l="1"/>
  <c r="C766" i="20" s="1"/>
  <c r="E766" i="20" s="1"/>
  <c r="G766" i="20" s="1"/>
  <c r="D767" i="20" l="1"/>
  <c r="C767" i="20" s="1"/>
  <c r="E767" i="20" s="1"/>
  <c r="G767" i="20" s="1"/>
  <c r="D768" i="20" l="1"/>
  <c r="C768" i="20" s="1"/>
  <c r="E768" i="20" s="1"/>
  <c r="G768" i="20" s="1"/>
  <c r="D769" i="20" l="1"/>
  <c r="C769" i="20" s="1"/>
  <c r="E769" i="20" s="1"/>
  <c r="G769" i="20" s="1"/>
  <c r="D770" i="20" l="1"/>
  <c r="C770" i="20" s="1"/>
  <c r="E770" i="20" s="1"/>
  <c r="G770" i="20" s="1"/>
  <c r="D771" i="20" l="1"/>
  <c r="C771" i="20" s="1"/>
  <c r="E771" i="20" s="1"/>
  <c r="G771" i="20" s="1"/>
  <c r="D772" i="20" l="1"/>
  <c r="C772" i="20" s="1"/>
  <c r="E772" i="20" s="1"/>
  <c r="G772" i="20" s="1"/>
  <c r="D773" i="20" l="1"/>
  <c r="C773" i="20" s="1"/>
  <c r="E773" i="20" s="1"/>
  <c r="G773" i="20" s="1"/>
  <c r="D774" i="20" l="1"/>
  <c r="C774" i="20" s="1"/>
  <c r="E774" i="20" s="1"/>
  <c r="G774" i="20" s="1"/>
  <c r="D775" i="20" l="1"/>
  <c r="C775" i="20" s="1"/>
  <c r="E775" i="20" s="1"/>
  <c r="G775" i="20" s="1"/>
  <c r="D776" i="20" l="1"/>
  <c r="C776" i="20" s="1"/>
  <c r="E776" i="20" s="1"/>
  <c r="G776" i="20" s="1"/>
  <c r="D777" i="20" l="1"/>
  <c r="C777" i="20" s="1"/>
  <c r="E777" i="20" s="1"/>
  <c r="G777" i="20" s="1"/>
  <c r="D778" i="20" l="1"/>
  <c r="C778" i="20" s="1"/>
  <c r="E778" i="20" s="1"/>
  <c r="G778" i="20" s="1"/>
  <c r="D779" i="20" l="1"/>
  <c r="C779" i="20" s="1"/>
  <c r="E779" i="20" s="1"/>
  <c r="G779" i="20" s="1"/>
  <c r="D780" i="20" l="1"/>
  <c r="C780" i="20" s="1"/>
  <c r="E780" i="20" s="1"/>
  <c r="G780" i="20" s="1"/>
  <c r="D781" i="20" l="1"/>
  <c r="C781" i="20" s="1"/>
  <c r="E781" i="20" s="1"/>
  <c r="G781" i="20" s="1"/>
  <c r="D782" i="20" l="1"/>
  <c r="C782" i="20" s="1"/>
  <c r="E782" i="20" s="1"/>
  <c r="G782" i="20" s="1"/>
  <c r="D783" i="20" l="1"/>
  <c r="C783" i="20" s="1"/>
  <c r="E783" i="20" s="1"/>
  <c r="G783" i="20" s="1"/>
  <c r="D784" i="20" l="1"/>
  <c r="C784" i="20" s="1"/>
  <c r="E784" i="20" s="1"/>
  <c r="G784" i="20" s="1"/>
  <c r="D785" i="20" l="1"/>
  <c r="C785" i="20" s="1"/>
  <c r="E785" i="20" s="1"/>
  <c r="G785" i="20" s="1"/>
  <c r="D786" i="20" l="1"/>
  <c r="C786" i="20" s="1"/>
  <c r="E786" i="20" s="1"/>
  <c r="G786" i="20" s="1"/>
  <c r="D787" i="20" l="1"/>
  <c r="C787" i="20" s="1"/>
  <c r="E787" i="20" s="1"/>
  <c r="G787" i="20" s="1"/>
  <c r="D788" i="20" l="1"/>
  <c r="C788" i="20" s="1"/>
  <c r="E788" i="20" s="1"/>
  <c r="G788" i="20" s="1"/>
  <c r="D789" i="20" l="1"/>
  <c r="C789" i="20" s="1"/>
  <c r="E789" i="20" s="1"/>
  <c r="G789" i="20" s="1"/>
  <c r="D790" i="20" l="1"/>
  <c r="C790" i="20" s="1"/>
  <c r="E790" i="20" s="1"/>
  <c r="G790" i="20" s="1"/>
  <c r="D791" i="20" l="1"/>
  <c r="C791" i="20" s="1"/>
  <c r="E791" i="20" s="1"/>
  <c r="G791" i="20" s="1"/>
  <c r="D792" i="20" l="1"/>
  <c r="C792" i="20" s="1"/>
  <c r="E792" i="20" s="1"/>
  <c r="G792" i="20" s="1"/>
  <c r="D793" i="20" l="1"/>
  <c r="C793" i="20" s="1"/>
  <c r="E793" i="20" s="1"/>
  <c r="G793" i="20" s="1"/>
  <c r="D794" i="20" l="1"/>
  <c r="C794" i="20" s="1"/>
  <c r="E794" i="20" s="1"/>
  <c r="G794" i="20" s="1"/>
  <c r="D795" i="20" l="1"/>
  <c r="C795" i="20" s="1"/>
  <c r="E795" i="20" s="1"/>
  <c r="G795" i="20" s="1"/>
  <c r="D796" i="20" l="1"/>
  <c r="C796" i="20" s="1"/>
  <c r="E796" i="20" s="1"/>
  <c r="G796" i="20" s="1"/>
  <c r="D797" i="20" l="1"/>
  <c r="C797" i="20" s="1"/>
  <c r="E797" i="20" s="1"/>
  <c r="G797" i="20" s="1"/>
  <c r="D798" i="20" l="1"/>
  <c r="C798" i="20" s="1"/>
  <c r="E798" i="20" s="1"/>
  <c r="G798" i="20" s="1"/>
  <c r="D799" i="20" l="1"/>
  <c r="C799" i="20" s="1"/>
  <c r="E799" i="20" s="1"/>
  <c r="G799" i="20" s="1"/>
  <c r="D800" i="20" l="1"/>
  <c r="C800" i="20" s="1"/>
  <c r="E800" i="20" s="1"/>
  <c r="G800" i="20" s="1"/>
  <c r="D801" i="20" l="1"/>
  <c r="C801" i="20" s="1"/>
  <c r="E801" i="20" s="1"/>
  <c r="G801" i="20" s="1"/>
  <c r="D802" i="20" l="1"/>
  <c r="C802" i="20" s="1"/>
  <c r="E802" i="20" s="1"/>
  <c r="G802" i="20" s="1"/>
  <c r="D803" i="20" l="1"/>
  <c r="C803" i="20" s="1"/>
  <c r="E803" i="20" s="1"/>
  <c r="G803" i="20" s="1"/>
  <c r="D804" i="20" l="1"/>
  <c r="C804" i="20" s="1"/>
  <c r="E804" i="20" s="1"/>
  <c r="G804" i="20" s="1"/>
  <c r="D805" i="20" l="1"/>
  <c r="C805" i="20" s="1"/>
  <c r="E805" i="20" s="1"/>
  <c r="G805" i="20" s="1"/>
  <c r="D806" i="20" l="1"/>
  <c r="C806" i="20" s="1"/>
  <c r="E806" i="20" s="1"/>
  <c r="G806" i="20" s="1"/>
  <c r="D807" i="20" l="1"/>
  <c r="C807" i="20" s="1"/>
  <c r="E807" i="20" s="1"/>
  <c r="G807" i="20" s="1"/>
  <c r="D808" i="20" l="1"/>
  <c r="C808" i="20" s="1"/>
  <c r="E808" i="20" s="1"/>
  <c r="G808" i="20" s="1"/>
  <c r="D809" i="20" l="1"/>
  <c r="C809" i="20" s="1"/>
  <c r="E809" i="20" s="1"/>
  <c r="G809" i="20" s="1"/>
  <c r="D810" i="20" l="1"/>
  <c r="C810" i="20" s="1"/>
  <c r="E810" i="20" s="1"/>
  <c r="G810" i="20" s="1"/>
  <c r="D811" i="20" l="1"/>
  <c r="C811" i="20" s="1"/>
  <c r="E811" i="20" s="1"/>
  <c r="G811" i="20" s="1"/>
  <c r="D812" i="20" l="1"/>
  <c r="C812" i="20" s="1"/>
  <c r="E812" i="20" s="1"/>
  <c r="G812" i="20" s="1"/>
  <c r="D813" i="20" l="1"/>
  <c r="C813" i="20" s="1"/>
  <c r="E813" i="20" s="1"/>
  <c r="G813" i="20" s="1"/>
  <c r="D814" i="20" l="1"/>
  <c r="C814" i="20" s="1"/>
  <c r="E814" i="20" s="1"/>
  <c r="G814" i="20" s="1"/>
  <c r="D815" i="20" l="1"/>
  <c r="C815" i="20" s="1"/>
  <c r="E815" i="20" s="1"/>
  <c r="G815" i="20" s="1"/>
  <c r="D816" i="20" l="1"/>
  <c r="C816" i="20" s="1"/>
  <c r="E816" i="20" s="1"/>
  <c r="G816" i="20" s="1"/>
  <c r="D817" i="20" l="1"/>
  <c r="C817" i="20" s="1"/>
  <c r="E817" i="20" s="1"/>
  <c r="G817" i="20" s="1"/>
  <c r="D818" i="20" l="1"/>
  <c r="C818" i="20" s="1"/>
  <c r="E818" i="20" s="1"/>
  <c r="G818" i="20" s="1"/>
  <c r="D819" i="20" l="1"/>
  <c r="C819" i="20" s="1"/>
  <c r="E819" i="20" s="1"/>
  <c r="G819" i="20" s="1"/>
  <c r="D820" i="20" l="1"/>
  <c r="C820" i="20" s="1"/>
  <c r="E820" i="20" s="1"/>
  <c r="G820" i="20" s="1"/>
  <c r="D821" i="20" l="1"/>
  <c r="C821" i="20" s="1"/>
  <c r="E821" i="20" s="1"/>
  <c r="G821" i="20" s="1"/>
  <c r="D822" i="20" l="1"/>
  <c r="C822" i="20" s="1"/>
  <c r="E822" i="20" s="1"/>
  <c r="G822" i="20" s="1"/>
  <c r="D823" i="20" l="1"/>
  <c r="C823" i="20" s="1"/>
  <c r="E823" i="20" s="1"/>
  <c r="G823" i="20" s="1"/>
  <c r="D824" i="20" l="1"/>
  <c r="C824" i="20" s="1"/>
  <c r="E824" i="20" s="1"/>
  <c r="G824" i="20" s="1"/>
  <c r="D825" i="20" l="1"/>
  <c r="C825" i="20" s="1"/>
  <c r="E825" i="20" s="1"/>
  <c r="G825" i="20" s="1"/>
  <c r="D826" i="20" l="1"/>
  <c r="C826" i="20" s="1"/>
  <c r="E826" i="20" s="1"/>
  <c r="G826" i="20" s="1"/>
  <c r="D827" i="20" l="1"/>
  <c r="C827" i="20" s="1"/>
  <c r="E827" i="20" s="1"/>
  <c r="G827" i="20" s="1"/>
  <c r="D828" i="20" l="1"/>
  <c r="C828" i="20" s="1"/>
  <c r="E828" i="20" s="1"/>
  <c r="G828" i="20" s="1"/>
  <c r="D829" i="20" l="1"/>
  <c r="C829" i="20" s="1"/>
  <c r="E829" i="20" s="1"/>
  <c r="G829" i="20" s="1"/>
  <c r="D830" i="20" l="1"/>
  <c r="C830" i="20" s="1"/>
  <c r="E830" i="20" s="1"/>
  <c r="G830" i="20" s="1"/>
  <c r="D831" i="20" l="1"/>
  <c r="C831" i="20" s="1"/>
  <c r="E831" i="20" s="1"/>
  <c r="G831" i="20" s="1"/>
  <c r="D832" i="20" l="1"/>
  <c r="C832" i="20" s="1"/>
  <c r="E832" i="20" s="1"/>
  <c r="G832" i="20" s="1"/>
  <c r="D833" i="20" l="1"/>
  <c r="C833" i="20" s="1"/>
  <c r="E833" i="20" s="1"/>
  <c r="G833" i="20" s="1"/>
  <c r="D834" i="20" l="1"/>
  <c r="C834" i="20" s="1"/>
  <c r="E834" i="20" s="1"/>
  <c r="G834" i="20" s="1"/>
  <c r="D835" i="20" l="1"/>
  <c r="C835" i="20" s="1"/>
  <c r="E835" i="20" s="1"/>
  <c r="G835" i="20" s="1"/>
  <c r="D836" i="20" l="1"/>
  <c r="C836" i="20" s="1"/>
  <c r="E836" i="20" s="1"/>
  <c r="G836" i="20" s="1"/>
  <c r="D837" i="20" l="1"/>
  <c r="C837" i="20" s="1"/>
  <c r="E837" i="20" s="1"/>
  <c r="G837" i="20" s="1"/>
  <c r="D838" i="20" l="1"/>
  <c r="C838" i="20" s="1"/>
  <c r="E838" i="20" s="1"/>
  <c r="G838" i="20" s="1"/>
  <c r="D839" i="20" l="1"/>
  <c r="C839" i="20" s="1"/>
  <c r="E839" i="20" s="1"/>
  <c r="G839" i="20" s="1"/>
  <c r="D840" i="20" l="1"/>
  <c r="C840" i="20" s="1"/>
  <c r="E840" i="20" s="1"/>
  <c r="G840" i="20" s="1"/>
  <c r="D841" i="20" l="1"/>
  <c r="C841" i="20" s="1"/>
  <c r="E841" i="20" s="1"/>
  <c r="G841" i="20" s="1"/>
  <c r="D842" i="20" l="1"/>
  <c r="C842" i="20" s="1"/>
  <c r="E842" i="20" s="1"/>
  <c r="G842" i="20" s="1"/>
  <c r="D843" i="20" l="1"/>
  <c r="C843" i="20" s="1"/>
  <c r="E843" i="20" s="1"/>
  <c r="G843" i="20" s="1"/>
  <c r="D844" i="20" l="1"/>
  <c r="C844" i="20" s="1"/>
  <c r="E844" i="20" s="1"/>
  <c r="G844" i="20" s="1"/>
  <c r="D845" i="20" l="1"/>
  <c r="C845" i="20" s="1"/>
  <c r="E845" i="20" s="1"/>
  <c r="G845" i="20" s="1"/>
  <c r="D846" i="20" l="1"/>
  <c r="C846" i="20" s="1"/>
  <c r="E846" i="20" s="1"/>
  <c r="G846" i="20" s="1"/>
  <c r="D847" i="20" l="1"/>
  <c r="C847" i="20" s="1"/>
  <c r="E847" i="20" s="1"/>
  <c r="G847" i="20" s="1"/>
  <c r="D848" i="20" l="1"/>
  <c r="C848" i="20" s="1"/>
  <c r="E848" i="20" s="1"/>
  <c r="G848" i="20" s="1"/>
  <c r="D849" i="20" l="1"/>
  <c r="C849" i="20" s="1"/>
  <c r="E849" i="20" s="1"/>
  <c r="G849" i="20" s="1"/>
  <c r="D850" i="20" l="1"/>
  <c r="C850" i="20" s="1"/>
  <c r="E850" i="20" s="1"/>
  <c r="G850" i="20" s="1"/>
  <c r="D851" i="20" l="1"/>
  <c r="C851" i="20" s="1"/>
  <c r="E851" i="20" s="1"/>
  <c r="G851" i="20" s="1"/>
  <c r="D852" i="20" l="1"/>
  <c r="C852" i="20" s="1"/>
  <c r="E852" i="20" s="1"/>
  <c r="G852" i="20" s="1"/>
  <c r="D853" i="20" l="1"/>
  <c r="C853" i="20" s="1"/>
  <c r="E853" i="20" s="1"/>
  <c r="G853" i="20" s="1"/>
  <c r="D854" i="20" l="1"/>
  <c r="C854" i="20" s="1"/>
  <c r="E854" i="20" s="1"/>
  <c r="G854" i="20" s="1"/>
  <c r="D855" i="20" l="1"/>
  <c r="C855" i="20" s="1"/>
  <c r="E855" i="20" s="1"/>
  <c r="G855" i="20" s="1"/>
  <c r="D856" i="20" l="1"/>
  <c r="C856" i="20" s="1"/>
  <c r="E856" i="20" s="1"/>
  <c r="G856" i="20" s="1"/>
  <c r="D857" i="20" l="1"/>
  <c r="C857" i="20" s="1"/>
  <c r="E857" i="20" s="1"/>
  <c r="G857" i="20" s="1"/>
  <c r="D858" i="20" l="1"/>
  <c r="C858" i="20" s="1"/>
  <c r="E858" i="20" s="1"/>
  <c r="G858" i="20" s="1"/>
  <c r="D859" i="20" l="1"/>
  <c r="C859" i="20" s="1"/>
  <c r="E859" i="20" s="1"/>
  <c r="G859" i="20" s="1"/>
  <c r="D860" i="20" l="1"/>
  <c r="C860" i="20" s="1"/>
  <c r="E860" i="20" s="1"/>
  <c r="G860" i="20" s="1"/>
  <c r="D861" i="20" l="1"/>
  <c r="C861" i="20" s="1"/>
  <c r="E861" i="20" s="1"/>
  <c r="G861" i="20" s="1"/>
  <c r="D862" i="20" l="1"/>
  <c r="C862" i="20" s="1"/>
  <c r="E862" i="20" s="1"/>
  <c r="G862" i="20" s="1"/>
  <c r="D863" i="20" l="1"/>
  <c r="C863" i="20" s="1"/>
  <c r="E863" i="20" s="1"/>
  <c r="G863" i="20" s="1"/>
  <c r="D864" i="20" l="1"/>
  <c r="C864" i="20" s="1"/>
  <c r="E864" i="20" s="1"/>
  <c r="G864" i="20" s="1"/>
  <c r="D865" i="20" l="1"/>
  <c r="C865" i="20" s="1"/>
  <c r="E865" i="20" s="1"/>
  <c r="G865" i="20" s="1"/>
  <c r="D866" i="20" l="1"/>
  <c r="C866" i="20" s="1"/>
  <c r="E866" i="20" s="1"/>
  <c r="G866" i="20" s="1"/>
  <c r="D867" i="20" l="1"/>
  <c r="C867" i="20" s="1"/>
  <c r="E867" i="20" s="1"/>
  <c r="G867" i="20" s="1"/>
  <c r="D868" i="20" l="1"/>
  <c r="C868" i="20" s="1"/>
  <c r="E868" i="20" s="1"/>
  <c r="G868" i="20" s="1"/>
  <c r="D869" i="20" l="1"/>
  <c r="C869" i="20" s="1"/>
  <c r="E869" i="20" s="1"/>
  <c r="G869" i="20" s="1"/>
  <c r="D870" i="20" l="1"/>
  <c r="C870" i="20" s="1"/>
  <c r="E870" i="20" s="1"/>
  <c r="G870" i="20" s="1"/>
  <c r="D871" i="20" l="1"/>
  <c r="C871" i="20" s="1"/>
  <c r="E871" i="20" s="1"/>
  <c r="G871" i="20" s="1"/>
  <c r="D872" i="20" l="1"/>
  <c r="C872" i="20" s="1"/>
  <c r="E872" i="20" s="1"/>
  <c r="G872" i="20" s="1"/>
  <c r="D873" i="20" l="1"/>
  <c r="C873" i="20" s="1"/>
  <c r="E873" i="20" s="1"/>
  <c r="G873" i="20" s="1"/>
  <c r="D874" i="20" l="1"/>
  <c r="C874" i="20" s="1"/>
  <c r="E874" i="20" s="1"/>
  <c r="G874" i="20" s="1"/>
  <c r="D875" i="20" l="1"/>
  <c r="C875" i="20" s="1"/>
  <c r="E875" i="20" s="1"/>
  <c r="G875" i="20" s="1"/>
  <c r="D876" i="20" l="1"/>
  <c r="C876" i="20" s="1"/>
  <c r="E876" i="20" s="1"/>
  <c r="G876" i="20" s="1"/>
  <c r="D877" i="20" l="1"/>
  <c r="C877" i="20" s="1"/>
  <c r="E877" i="20" s="1"/>
  <c r="G877" i="20" s="1"/>
  <c r="D878" i="20" l="1"/>
  <c r="C878" i="20" s="1"/>
  <c r="E878" i="20" s="1"/>
  <c r="G878" i="20" s="1"/>
  <c r="D879" i="20" l="1"/>
  <c r="C879" i="20" s="1"/>
  <c r="E879" i="20" s="1"/>
  <c r="G879" i="20" s="1"/>
  <c r="D880" i="20" l="1"/>
  <c r="C880" i="20" s="1"/>
  <c r="E880" i="20" s="1"/>
  <c r="G880" i="20" s="1"/>
  <c r="D881" i="20" l="1"/>
  <c r="C881" i="20" s="1"/>
  <c r="E881" i="20" s="1"/>
  <c r="G881" i="20" s="1"/>
  <c r="D882" i="20" l="1"/>
  <c r="C882" i="20" s="1"/>
  <c r="E882" i="20" s="1"/>
  <c r="G882" i="20" s="1"/>
  <c r="D883" i="20" l="1"/>
  <c r="C883" i="20" s="1"/>
  <c r="E883" i="20" s="1"/>
  <c r="G883" i="20" s="1"/>
  <c r="D884" i="20" l="1"/>
  <c r="C884" i="20" s="1"/>
  <c r="E884" i="20" s="1"/>
  <c r="G884" i="20" s="1"/>
  <c r="D885" i="20" l="1"/>
  <c r="C885" i="20" s="1"/>
  <c r="E885" i="20" s="1"/>
  <c r="G885" i="20" s="1"/>
  <c r="D886" i="20" l="1"/>
  <c r="C886" i="20" s="1"/>
  <c r="E886" i="20" s="1"/>
  <c r="G886" i="20" s="1"/>
  <c r="D887" i="20" l="1"/>
  <c r="C887" i="20" s="1"/>
  <c r="E887" i="20" s="1"/>
  <c r="G887" i="20" s="1"/>
  <c r="D888" i="20" l="1"/>
  <c r="C888" i="20" s="1"/>
  <c r="E888" i="20" s="1"/>
  <c r="G888" i="20" s="1"/>
  <c r="D889" i="20" l="1"/>
  <c r="C889" i="20" s="1"/>
  <c r="E889" i="20" s="1"/>
  <c r="G889" i="20" s="1"/>
  <c r="D890" i="20" l="1"/>
  <c r="C890" i="20" s="1"/>
  <c r="E890" i="20" s="1"/>
  <c r="G890" i="20" s="1"/>
  <c r="D891" i="20" l="1"/>
  <c r="C891" i="20" s="1"/>
  <c r="E891" i="20" s="1"/>
  <c r="G891" i="20" s="1"/>
  <c r="D892" i="20" l="1"/>
  <c r="C892" i="20" s="1"/>
  <c r="E892" i="20" s="1"/>
  <c r="G892" i="20" s="1"/>
  <c r="D893" i="20" l="1"/>
  <c r="C893" i="20" s="1"/>
  <c r="E893" i="20" s="1"/>
  <c r="G893" i="20" s="1"/>
  <c r="D894" i="20" l="1"/>
  <c r="C894" i="20" s="1"/>
  <c r="E894" i="20" s="1"/>
  <c r="G894" i="20" s="1"/>
  <c r="D895" i="20" l="1"/>
  <c r="C895" i="20" s="1"/>
  <c r="E895" i="20" s="1"/>
  <c r="G895" i="20" s="1"/>
  <c r="D896" i="20" l="1"/>
  <c r="C896" i="20" s="1"/>
  <c r="E896" i="20" s="1"/>
  <c r="G896" i="20" s="1"/>
  <c r="D897" i="20" l="1"/>
  <c r="C897" i="20" s="1"/>
  <c r="E897" i="20" s="1"/>
  <c r="G897" i="20" s="1"/>
  <c r="D898" i="20" l="1"/>
  <c r="C898" i="20" s="1"/>
  <c r="E898" i="20" s="1"/>
  <c r="G898" i="20" s="1"/>
  <c r="D899" i="20" l="1"/>
  <c r="C899" i="20" s="1"/>
  <c r="E899" i="20" s="1"/>
  <c r="G899" i="20" s="1"/>
  <c r="D900" i="20" l="1"/>
  <c r="C900" i="20" s="1"/>
  <c r="E900" i="20" s="1"/>
  <c r="G900" i="20" s="1"/>
  <c r="D901" i="20" l="1"/>
  <c r="C901" i="20" s="1"/>
  <c r="E901" i="20" s="1"/>
  <c r="G901" i="20" s="1"/>
  <c r="D902" i="20" l="1"/>
  <c r="C902" i="20" s="1"/>
  <c r="E902" i="20" s="1"/>
  <c r="G902" i="20" s="1"/>
  <c r="D903" i="20" l="1"/>
  <c r="C903" i="20" s="1"/>
  <c r="E903" i="20" s="1"/>
  <c r="G903" i="20" s="1"/>
  <c r="D904" i="20" l="1"/>
  <c r="C904" i="20" s="1"/>
  <c r="E904" i="20" s="1"/>
  <c r="G904" i="20" s="1"/>
  <c r="D905" i="20" l="1"/>
  <c r="C905" i="20" s="1"/>
  <c r="E905" i="20" s="1"/>
  <c r="G905" i="20" s="1"/>
  <c r="D906" i="20" l="1"/>
  <c r="C906" i="20" s="1"/>
  <c r="E906" i="20" s="1"/>
  <c r="G906" i="20" s="1"/>
  <c r="D907" i="20" l="1"/>
  <c r="C907" i="20" s="1"/>
  <c r="E907" i="20" s="1"/>
  <c r="G907" i="20" s="1"/>
  <c r="D908" i="20" l="1"/>
  <c r="C908" i="20" s="1"/>
  <c r="E908" i="20" s="1"/>
  <c r="G908" i="20" s="1"/>
  <c r="D909" i="20" l="1"/>
  <c r="C909" i="20" s="1"/>
  <c r="E909" i="20" s="1"/>
  <c r="G909" i="20" s="1"/>
  <c r="D910" i="20" l="1"/>
  <c r="C910" i="20" s="1"/>
  <c r="E910" i="20" s="1"/>
  <c r="G910" i="20" s="1"/>
  <c r="D911" i="20" l="1"/>
  <c r="C911" i="20" s="1"/>
  <c r="E911" i="20" s="1"/>
  <c r="G911" i="20" s="1"/>
  <c r="D912" i="20" l="1"/>
  <c r="C912" i="20" s="1"/>
  <c r="E912" i="20" s="1"/>
  <c r="G912" i="20" s="1"/>
  <c r="D913" i="20" l="1"/>
  <c r="C913" i="20" s="1"/>
  <c r="E913" i="20" s="1"/>
  <c r="G913" i="20" s="1"/>
  <c r="D914" i="20" l="1"/>
  <c r="C914" i="20" s="1"/>
  <c r="E914" i="20" s="1"/>
  <c r="G914" i="20" s="1"/>
  <c r="D915" i="20" l="1"/>
  <c r="C915" i="20" s="1"/>
  <c r="E915" i="20" s="1"/>
  <c r="G915" i="20" s="1"/>
  <c r="D916" i="20" l="1"/>
  <c r="C916" i="20" s="1"/>
  <c r="E916" i="20" s="1"/>
  <c r="G916" i="20" s="1"/>
  <c r="D917" i="20" l="1"/>
  <c r="C917" i="20" s="1"/>
  <c r="E917" i="20" s="1"/>
  <c r="G917" i="20" s="1"/>
  <c r="D918" i="20" l="1"/>
  <c r="C918" i="20" s="1"/>
  <c r="E918" i="20" s="1"/>
  <c r="G918" i="20" s="1"/>
  <c r="D919" i="20" l="1"/>
  <c r="C919" i="20" s="1"/>
  <c r="E919" i="20" s="1"/>
  <c r="G919" i="20" s="1"/>
  <c r="D920" i="20" l="1"/>
  <c r="C920" i="20" s="1"/>
  <c r="E920" i="20" s="1"/>
  <c r="G920" i="20" s="1"/>
  <c r="D921" i="20" l="1"/>
  <c r="C921" i="20" s="1"/>
  <c r="E921" i="20" s="1"/>
  <c r="G921" i="20" s="1"/>
  <c r="D922" i="20" l="1"/>
  <c r="C922" i="20" s="1"/>
  <c r="E922" i="20" s="1"/>
  <c r="G922" i="20" s="1"/>
  <c r="D923" i="20" l="1"/>
  <c r="C923" i="20" s="1"/>
  <c r="E923" i="20" s="1"/>
  <c r="G923" i="20" s="1"/>
  <c r="D924" i="20" l="1"/>
  <c r="C924" i="20" s="1"/>
  <c r="E924" i="20" s="1"/>
  <c r="G924" i="20" s="1"/>
  <c r="D925" i="20" l="1"/>
  <c r="C925" i="20" s="1"/>
  <c r="E925" i="20" s="1"/>
  <c r="G925" i="20" s="1"/>
  <c r="D926" i="20" l="1"/>
  <c r="C926" i="20" s="1"/>
  <c r="E926" i="20" s="1"/>
  <c r="G926" i="20" s="1"/>
  <c r="D927" i="20" l="1"/>
  <c r="C927" i="20" s="1"/>
  <c r="E927" i="20" s="1"/>
  <c r="G927" i="20" s="1"/>
  <c r="D928" i="20" l="1"/>
  <c r="C928" i="20" s="1"/>
  <c r="E928" i="20" s="1"/>
  <c r="G928" i="20" s="1"/>
  <c r="D929" i="20" l="1"/>
  <c r="C929" i="20" s="1"/>
  <c r="E929" i="20" s="1"/>
  <c r="G929" i="20" s="1"/>
  <c r="D930" i="20" l="1"/>
  <c r="C930" i="20" s="1"/>
  <c r="E930" i="20" s="1"/>
  <c r="G930" i="20" s="1"/>
  <c r="D931" i="20" l="1"/>
  <c r="C931" i="20" s="1"/>
  <c r="E931" i="20" s="1"/>
  <c r="G931" i="20" s="1"/>
  <c r="D932" i="20" l="1"/>
  <c r="C932" i="20" s="1"/>
  <c r="E932" i="20" s="1"/>
  <c r="G932" i="20" s="1"/>
  <c r="D933" i="20" l="1"/>
  <c r="C933" i="20" s="1"/>
  <c r="E933" i="20" s="1"/>
  <c r="G933" i="20" s="1"/>
  <c r="D934" i="20" l="1"/>
  <c r="C934" i="20" s="1"/>
  <c r="E934" i="20" s="1"/>
  <c r="G934" i="20" s="1"/>
  <c r="D935" i="20" l="1"/>
  <c r="C935" i="20" s="1"/>
  <c r="E935" i="20" s="1"/>
  <c r="G935" i="20" s="1"/>
  <c r="D936" i="20" l="1"/>
  <c r="C936" i="20" s="1"/>
  <c r="E936" i="20" s="1"/>
  <c r="G936" i="20" s="1"/>
  <c r="D937" i="20" l="1"/>
  <c r="C937" i="20" s="1"/>
  <c r="E937" i="20" s="1"/>
  <c r="G937" i="20" s="1"/>
  <c r="D938" i="20" l="1"/>
  <c r="C938" i="20" s="1"/>
  <c r="E938" i="20" s="1"/>
  <c r="G938" i="20" s="1"/>
  <c r="D939" i="20" l="1"/>
  <c r="C939" i="20" s="1"/>
  <c r="E939" i="20" s="1"/>
  <c r="G939" i="20" s="1"/>
  <c r="D940" i="20" l="1"/>
  <c r="C940" i="20" s="1"/>
  <c r="E940" i="20" s="1"/>
  <c r="G940" i="20" s="1"/>
  <c r="D941" i="20" l="1"/>
  <c r="C941" i="20" s="1"/>
  <c r="E941" i="20" s="1"/>
  <c r="G941" i="20" s="1"/>
  <c r="D942" i="20" l="1"/>
  <c r="C942" i="20" s="1"/>
  <c r="E942" i="20" s="1"/>
  <c r="G942" i="20" s="1"/>
  <c r="D943" i="20" l="1"/>
  <c r="C943" i="20" s="1"/>
  <c r="E943" i="20" s="1"/>
  <c r="G943" i="20" s="1"/>
  <c r="D944" i="20" l="1"/>
  <c r="C944" i="20" s="1"/>
  <c r="E944" i="20" s="1"/>
  <c r="G944" i="20" s="1"/>
  <c r="D945" i="20" l="1"/>
  <c r="C945" i="20" s="1"/>
  <c r="E945" i="20" s="1"/>
  <c r="G945" i="20" s="1"/>
  <c r="D946" i="20" l="1"/>
  <c r="C946" i="20" s="1"/>
  <c r="E946" i="20" s="1"/>
  <c r="G946" i="20" s="1"/>
  <c r="D947" i="20" l="1"/>
  <c r="C947" i="20" s="1"/>
  <c r="E947" i="20" s="1"/>
  <c r="G947" i="20" s="1"/>
  <c r="D948" i="20" l="1"/>
  <c r="C948" i="20" s="1"/>
  <c r="E948" i="20" s="1"/>
  <c r="G948" i="20" s="1"/>
  <c r="D949" i="20" l="1"/>
  <c r="C949" i="20" s="1"/>
  <c r="E949" i="20" s="1"/>
  <c r="G949" i="20" s="1"/>
  <c r="D950" i="20" l="1"/>
  <c r="C950" i="20" s="1"/>
  <c r="E950" i="20" s="1"/>
  <c r="G950" i="20" s="1"/>
  <c r="D951" i="20" l="1"/>
  <c r="C951" i="20" s="1"/>
  <c r="E951" i="20" s="1"/>
  <c r="G951" i="20" s="1"/>
  <c r="D952" i="20" l="1"/>
  <c r="C952" i="20" s="1"/>
  <c r="E952" i="20" s="1"/>
  <c r="G952" i="20" s="1"/>
  <c r="D953" i="20" l="1"/>
  <c r="C953" i="20" s="1"/>
  <c r="E953" i="20" s="1"/>
  <c r="G953" i="20" s="1"/>
  <c r="D954" i="20" l="1"/>
  <c r="C954" i="20" s="1"/>
  <c r="E954" i="20" s="1"/>
  <c r="G954" i="20" s="1"/>
  <c r="D955" i="20" l="1"/>
  <c r="C955" i="20" s="1"/>
  <c r="E955" i="20" s="1"/>
  <c r="G955" i="20" s="1"/>
  <c r="D956" i="20" l="1"/>
  <c r="C956" i="20" s="1"/>
  <c r="E956" i="20" s="1"/>
  <c r="G956" i="20" s="1"/>
  <c r="D957" i="20" l="1"/>
  <c r="C957" i="20" s="1"/>
  <c r="E957" i="20" s="1"/>
  <c r="G957" i="20" s="1"/>
  <c r="D958" i="20" l="1"/>
  <c r="C958" i="20" s="1"/>
  <c r="E958" i="20" s="1"/>
  <c r="G958" i="20" s="1"/>
  <c r="D959" i="20" l="1"/>
  <c r="C959" i="20" s="1"/>
  <c r="E959" i="20" s="1"/>
  <c r="G959" i="20" s="1"/>
  <c r="D960" i="20" l="1"/>
  <c r="C960" i="20" s="1"/>
  <c r="E960" i="20" s="1"/>
  <c r="G960" i="20" s="1"/>
  <c r="D961" i="20" l="1"/>
  <c r="C961" i="20" s="1"/>
  <c r="E961" i="20" s="1"/>
  <c r="G961" i="20" s="1"/>
  <c r="D962" i="20" l="1"/>
  <c r="C962" i="20" s="1"/>
  <c r="E962" i="20" s="1"/>
  <c r="G962" i="20" s="1"/>
  <c r="D963" i="20" l="1"/>
  <c r="C963" i="20" s="1"/>
  <c r="E963" i="20" s="1"/>
  <c r="G963" i="20" s="1"/>
  <c r="D964" i="20" l="1"/>
  <c r="C964" i="20" s="1"/>
  <c r="E964" i="20" s="1"/>
  <c r="G964" i="20" s="1"/>
  <c r="D965" i="20" l="1"/>
  <c r="C965" i="20" s="1"/>
  <c r="E965" i="20" s="1"/>
  <c r="G965" i="20" s="1"/>
  <c r="D966" i="20" l="1"/>
  <c r="C966" i="20" s="1"/>
  <c r="E966" i="20" s="1"/>
  <c r="G966" i="20" s="1"/>
  <c r="D967" i="20" l="1"/>
  <c r="C967" i="20" s="1"/>
  <c r="E967" i="20" s="1"/>
  <c r="G967" i="20" s="1"/>
  <c r="D968" i="20" l="1"/>
  <c r="C968" i="20" s="1"/>
  <c r="E968" i="20" s="1"/>
  <c r="G968" i="20" s="1"/>
  <c r="D969" i="20" l="1"/>
  <c r="C969" i="20" s="1"/>
  <c r="E969" i="20" s="1"/>
  <c r="G969" i="20" s="1"/>
  <c r="D970" i="20" l="1"/>
  <c r="C970" i="20" s="1"/>
  <c r="E970" i="20" s="1"/>
  <c r="G970" i="20" s="1"/>
  <c r="D971" i="20" l="1"/>
  <c r="C971" i="20" s="1"/>
  <c r="E971" i="20" s="1"/>
  <c r="G971" i="20" s="1"/>
  <c r="D972" i="20" l="1"/>
  <c r="C972" i="20" s="1"/>
  <c r="E972" i="20" s="1"/>
  <c r="G972" i="20" s="1"/>
  <c r="D973" i="20" l="1"/>
  <c r="C973" i="20" s="1"/>
  <c r="E973" i="20" s="1"/>
  <c r="G973" i="20" s="1"/>
  <c r="D974" i="20" l="1"/>
  <c r="C974" i="20" s="1"/>
  <c r="E974" i="20" s="1"/>
  <c r="G974" i="20" s="1"/>
  <c r="D975" i="20" l="1"/>
  <c r="C975" i="20" s="1"/>
  <c r="E975" i="20" s="1"/>
  <c r="G975" i="20" s="1"/>
  <c r="D976" i="20" l="1"/>
  <c r="C976" i="20" s="1"/>
  <c r="E976" i="20" s="1"/>
  <c r="G976" i="20" s="1"/>
  <c r="D977" i="20" l="1"/>
  <c r="C977" i="20" s="1"/>
  <c r="E977" i="20" s="1"/>
  <c r="G977" i="20" s="1"/>
  <c r="D978" i="20" l="1"/>
  <c r="C978" i="20" s="1"/>
  <c r="E978" i="20" s="1"/>
  <c r="G978" i="20" s="1"/>
  <c r="D979" i="20" l="1"/>
  <c r="C979" i="20" s="1"/>
  <c r="E979" i="20" s="1"/>
  <c r="G979" i="20" s="1"/>
  <c r="D980" i="20" l="1"/>
  <c r="C980" i="20" s="1"/>
  <c r="E980" i="20" s="1"/>
  <c r="G980" i="20" s="1"/>
  <c r="D981" i="20" l="1"/>
  <c r="C981" i="20" s="1"/>
  <c r="E981" i="20" s="1"/>
  <c r="G981" i="20" s="1"/>
  <c r="D982" i="20" l="1"/>
  <c r="C982" i="20" s="1"/>
  <c r="E982" i="20" s="1"/>
  <c r="G982" i="20" s="1"/>
  <c r="D983" i="20" l="1"/>
  <c r="C983" i="20" s="1"/>
  <c r="E983" i="20" s="1"/>
  <c r="G983" i="20" s="1"/>
  <c r="D984" i="20" l="1"/>
  <c r="C984" i="20" s="1"/>
  <c r="E984" i="20" s="1"/>
  <c r="G984" i="20" s="1"/>
  <c r="D985" i="20" l="1"/>
  <c r="C985" i="20" s="1"/>
  <c r="E985" i="20" s="1"/>
  <c r="G985" i="20" s="1"/>
  <c r="D986" i="20" l="1"/>
  <c r="C986" i="20" s="1"/>
  <c r="E986" i="20" s="1"/>
  <c r="G986" i="20" s="1"/>
  <c r="D987" i="20" l="1"/>
  <c r="C987" i="20" s="1"/>
  <c r="E987" i="20" s="1"/>
  <c r="G987" i="20" s="1"/>
  <c r="D988" i="20" l="1"/>
  <c r="C988" i="20" s="1"/>
  <c r="E988" i="20" s="1"/>
  <c r="G988" i="20" s="1"/>
  <c r="D989" i="20" l="1"/>
  <c r="C989" i="20" s="1"/>
  <c r="E989" i="20" s="1"/>
  <c r="G989" i="20" s="1"/>
  <c r="D990" i="20" l="1"/>
  <c r="C990" i="20" s="1"/>
  <c r="E990" i="20" s="1"/>
  <c r="G990" i="20" s="1"/>
  <c r="D991" i="20" l="1"/>
  <c r="C991" i="20" s="1"/>
  <c r="E991" i="20" s="1"/>
  <c r="G991" i="20" s="1"/>
  <c r="D992" i="20" l="1"/>
  <c r="C992" i="20" s="1"/>
  <c r="E992" i="20" s="1"/>
  <c r="G992" i="20" s="1"/>
  <c r="D993" i="20" l="1"/>
  <c r="C993" i="20" s="1"/>
  <c r="E993" i="20" s="1"/>
  <c r="G993" i="20" s="1"/>
  <c r="D994" i="20" l="1"/>
  <c r="C994" i="20" s="1"/>
  <c r="E994" i="20" s="1"/>
  <c r="G994" i="20" s="1"/>
  <c r="D995" i="20" l="1"/>
  <c r="C995" i="20" s="1"/>
  <c r="E995" i="20" s="1"/>
  <c r="G995" i="20" s="1"/>
  <c r="D996" i="20" l="1"/>
  <c r="C996" i="20" s="1"/>
  <c r="E996" i="20" s="1"/>
  <c r="G996" i="20" s="1"/>
  <c r="D997" i="20" l="1"/>
  <c r="C997" i="20" s="1"/>
  <c r="E997" i="20" s="1"/>
  <c r="G997" i="20" s="1"/>
  <c r="D998" i="20" l="1"/>
  <c r="C998" i="20" s="1"/>
  <c r="E998" i="20" s="1"/>
  <c r="G998" i="20" s="1"/>
  <c r="D999" i="20" l="1"/>
  <c r="C999" i="20" s="1"/>
  <c r="E999" i="20" s="1"/>
  <c r="G999" i="20" s="1"/>
  <c r="D1000" i="20" l="1"/>
  <c r="C1000" i="20" s="1"/>
  <c r="E1000" i="20" s="1"/>
  <c r="G1000" i="20" s="1"/>
  <c r="D1001" i="20" l="1"/>
  <c r="C1001" i="20" s="1"/>
  <c r="E1001" i="20" s="1"/>
  <c r="G1001" i="20" s="1"/>
  <c r="D1002" i="20" l="1"/>
  <c r="C1002" i="20" s="1"/>
  <c r="E1002" i="20" s="1"/>
  <c r="G1002" i="20" s="1"/>
  <c r="D1003" i="20" l="1"/>
  <c r="C1003" i="20" s="1"/>
  <c r="E1003" i="20" s="1"/>
  <c r="G1003" i="20" s="1"/>
  <c r="D1004" i="20" l="1"/>
  <c r="C1004" i="20" s="1"/>
  <c r="E1004" i="20" s="1"/>
  <c r="G1004" i="20" s="1"/>
  <c r="D1005" i="20" l="1"/>
  <c r="C1005" i="20" s="1"/>
  <c r="E1005" i="20" s="1"/>
  <c r="G1005" i="20" s="1"/>
  <c r="D1006" i="20" l="1"/>
  <c r="C1006" i="20" s="1"/>
  <c r="E1006" i="20" s="1"/>
  <c r="G1006" i="20" s="1"/>
  <c r="D1007" i="20" l="1"/>
  <c r="C1007" i="20" s="1"/>
  <c r="E1007" i="20" s="1"/>
  <c r="G1007" i="20" s="1"/>
  <c r="D1008" i="20" l="1"/>
  <c r="C1008" i="20" s="1"/>
  <c r="E1008" i="20" s="1"/>
  <c r="G1008" i="20" s="1"/>
  <c r="D1009" i="20" l="1"/>
  <c r="C1009" i="20" s="1"/>
  <c r="E1009" i="20" s="1"/>
  <c r="G1009" i="20" s="1"/>
  <c r="D1010" i="20" l="1"/>
  <c r="C1010" i="20" s="1"/>
  <c r="E1010" i="20" s="1"/>
  <c r="G1010" i="20" s="1"/>
  <c r="D1011" i="20" l="1"/>
  <c r="C1011" i="20" s="1"/>
  <c r="E1011" i="20" s="1"/>
  <c r="G1011" i="20" s="1"/>
  <c r="D1012" i="20" l="1"/>
  <c r="C1012" i="20" s="1"/>
  <c r="E1012" i="20" s="1"/>
  <c r="G1012" i="20" s="1"/>
  <c r="D1013" i="20" l="1"/>
  <c r="C1013" i="20" s="1"/>
  <c r="E1013" i="20" s="1"/>
  <c r="G1013" i="20" s="1"/>
  <c r="D1014" i="20" l="1"/>
  <c r="C1014" i="20" s="1"/>
  <c r="E1014" i="20" s="1"/>
  <c r="G1014" i="20" s="1"/>
  <c r="D1015" i="20" l="1"/>
  <c r="C1015" i="20" s="1"/>
  <c r="E1015" i="20" s="1"/>
  <c r="G1015" i="20" s="1"/>
  <c r="D1016" i="20" l="1"/>
  <c r="C1016" i="20" s="1"/>
  <c r="E1016" i="20" s="1"/>
  <c r="G1016" i="20" s="1"/>
  <c r="D1017" i="20" l="1"/>
  <c r="C1017" i="20" s="1"/>
  <c r="E1017" i="20" s="1"/>
  <c r="G1017" i="20" s="1"/>
  <c r="D1018" i="20" l="1"/>
  <c r="C1018" i="20" s="1"/>
  <c r="E1018" i="20" s="1"/>
  <c r="G1018" i="20" s="1"/>
  <c r="D1019" i="20" l="1"/>
  <c r="C1019" i="20" s="1"/>
  <c r="E1019" i="20" s="1"/>
  <c r="G1019" i="20" s="1"/>
  <c r="D1020" i="20" l="1"/>
  <c r="C1020" i="20" s="1"/>
  <c r="E1020" i="20" s="1"/>
  <c r="G1020" i="20" s="1"/>
  <c r="D1021" i="20" l="1"/>
  <c r="C1021" i="20" s="1"/>
  <c r="E1021" i="20" s="1"/>
  <c r="G1021" i="20" s="1"/>
  <c r="D1022" i="20" l="1"/>
  <c r="C1022" i="20" s="1"/>
  <c r="E1022" i="20" s="1"/>
  <c r="G1022" i="20" s="1"/>
  <c r="D1023" i="20" l="1"/>
  <c r="C1023" i="20" s="1"/>
  <c r="E1023" i="20" s="1"/>
  <c r="G1023" i="20" s="1"/>
  <c r="D1024" i="20" l="1"/>
  <c r="C1024" i="20" s="1"/>
  <c r="E1024" i="20" s="1"/>
  <c r="G1024" i="20" s="1"/>
  <c r="D1025" i="20" l="1"/>
  <c r="C1025" i="20" s="1"/>
  <c r="E1025" i="20" s="1"/>
  <c r="G1025" i="20" s="1"/>
  <c r="D1026" i="20" l="1"/>
  <c r="C1026" i="20" s="1"/>
  <c r="E1026" i="20" s="1"/>
  <c r="G1026" i="20" s="1"/>
  <c r="D1027" i="20" l="1"/>
  <c r="C1027" i="20" s="1"/>
  <c r="E1027" i="20" s="1"/>
  <c r="G1027" i="20" s="1"/>
  <c r="D1028" i="20" l="1"/>
  <c r="C1028" i="20" s="1"/>
  <c r="E1028" i="20" s="1"/>
  <c r="G1028" i="20" s="1"/>
  <c r="D1029" i="20" l="1"/>
  <c r="C1029" i="20" s="1"/>
  <c r="E1029" i="20" s="1"/>
  <c r="G1029" i="20" s="1"/>
  <c r="D1030" i="20" l="1"/>
  <c r="C1030" i="20" s="1"/>
  <c r="E1030" i="20" s="1"/>
  <c r="G1030" i="20" s="1"/>
  <c r="D1031" i="20" l="1"/>
  <c r="C1031" i="20" s="1"/>
  <c r="E1031" i="20" s="1"/>
  <c r="G1031" i="20" s="1"/>
  <c r="D1032" i="20" l="1"/>
  <c r="C1032" i="20" s="1"/>
  <c r="E1032" i="20" s="1"/>
  <c r="G1032" i="20" s="1"/>
  <c r="D1033" i="20" l="1"/>
  <c r="C1033" i="20" s="1"/>
  <c r="E1033" i="20" s="1"/>
  <c r="G1033" i="20" s="1"/>
  <c r="D1034" i="20" l="1"/>
  <c r="C1034" i="20" s="1"/>
  <c r="E1034" i="20" s="1"/>
  <c r="G1034" i="20" s="1"/>
  <c r="D1035" i="20" l="1"/>
  <c r="C1035" i="20" s="1"/>
  <c r="E1035" i="20" s="1"/>
  <c r="G1035" i="20" s="1"/>
  <c r="D1036" i="20" l="1"/>
  <c r="C1036" i="20" s="1"/>
  <c r="E1036" i="20" s="1"/>
  <c r="G1036" i="20" s="1"/>
  <c r="D1037" i="20" l="1"/>
  <c r="C1037" i="20" s="1"/>
  <c r="E1037" i="20" s="1"/>
  <c r="G1037" i="20" s="1"/>
  <c r="D1038" i="20" l="1"/>
  <c r="C1038" i="20" s="1"/>
  <c r="E1038" i="20" s="1"/>
  <c r="G1038" i="20" s="1"/>
  <c r="D1039" i="20" l="1"/>
  <c r="C1039" i="20" s="1"/>
  <c r="E1039" i="20" s="1"/>
  <c r="G1039" i="20" s="1"/>
  <c r="D1040" i="20" l="1"/>
  <c r="C1040" i="20" s="1"/>
  <c r="E1040" i="20" s="1"/>
  <c r="G1040" i="20" s="1"/>
  <c r="D1041" i="20" l="1"/>
  <c r="C1041" i="20" s="1"/>
  <c r="E1041" i="20" s="1"/>
  <c r="G1041" i="20" s="1"/>
  <c r="D1042" i="20" l="1"/>
  <c r="C1042" i="20" s="1"/>
  <c r="E1042" i="20" s="1"/>
  <c r="G1042" i="20" s="1"/>
  <c r="D1043" i="20" l="1"/>
  <c r="C1043" i="20" s="1"/>
  <c r="E1043" i="20" s="1"/>
  <c r="G1043" i="20" s="1"/>
  <c r="D1044" i="20" l="1"/>
  <c r="C1044" i="20" s="1"/>
  <c r="E1044" i="20" s="1"/>
  <c r="G1044" i="20" s="1"/>
  <c r="D1045" i="20" l="1"/>
  <c r="C1045" i="20" s="1"/>
  <c r="E1045" i="20" s="1"/>
  <c r="G1045" i="20" s="1"/>
  <c r="D1046" i="20" l="1"/>
  <c r="C1046" i="20" s="1"/>
  <c r="E1046" i="20" s="1"/>
  <c r="G1046" i="20" s="1"/>
  <c r="D1047" i="20" l="1"/>
  <c r="C1047" i="20" s="1"/>
  <c r="E1047" i="20" s="1"/>
  <c r="G1047" i="20" s="1"/>
  <c r="D1048" i="20" l="1"/>
  <c r="C1048" i="20" s="1"/>
  <c r="E1048" i="20" s="1"/>
  <c r="G1048" i="20" s="1"/>
  <c r="D1049" i="20" l="1"/>
  <c r="C1049" i="20" s="1"/>
  <c r="E1049" i="20" s="1"/>
  <c r="G1049" i="20" s="1"/>
  <c r="D1050" i="20" l="1"/>
  <c r="C1050" i="20" s="1"/>
  <c r="E1050" i="20" s="1"/>
  <c r="G1050" i="20" s="1"/>
  <c r="D1051" i="20" l="1"/>
  <c r="C1051" i="20" s="1"/>
  <c r="E1051" i="20" s="1"/>
  <c r="G1051" i="20" s="1"/>
  <c r="D1052" i="20" l="1"/>
  <c r="C1052" i="20" s="1"/>
  <c r="E1052" i="20" s="1"/>
  <c r="G1052" i="20" s="1"/>
  <c r="D1053" i="20" l="1"/>
  <c r="C1053" i="20" s="1"/>
  <c r="E1053" i="20" s="1"/>
  <c r="G1053" i="20" s="1"/>
  <c r="D1054" i="20" l="1"/>
  <c r="C1054" i="20" s="1"/>
  <c r="E1054" i="20" s="1"/>
  <c r="G1054" i="20" s="1"/>
  <c r="D1055" i="20" l="1"/>
  <c r="C1055" i="20" s="1"/>
  <c r="E1055" i="20" s="1"/>
  <c r="G1055" i="20" s="1"/>
  <c r="D1056" i="20" l="1"/>
  <c r="C1056" i="20" s="1"/>
  <c r="E1056" i="20" s="1"/>
  <c r="G1056" i="20" s="1"/>
  <c r="D1057" i="20" l="1"/>
  <c r="C1057" i="20" s="1"/>
  <c r="E1057" i="20" s="1"/>
  <c r="G1057" i="20" s="1"/>
  <c r="D1058" i="20" l="1"/>
  <c r="C1058" i="20" s="1"/>
  <c r="E1058" i="20" s="1"/>
  <c r="G1058" i="20" s="1"/>
  <c r="D1059" i="20" l="1"/>
  <c r="C1059" i="20" s="1"/>
  <c r="E1059" i="20" s="1"/>
  <c r="G1059" i="20" s="1"/>
  <c r="D1060" i="20" l="1"/>
  <c r="C1060" i="20" s="1"/>
  <c r="E1060" i="20" s="1"/>
  <c r="G1060" i="20" s="1"/>
  <c r="D1061" i="20" l="1"/>
  <c r="C1061" i="20" s="1"/>
  <c r="E1061" i="20" s="1"/>
  <c r="G1061" i="20" s="1"/>
  <c r="D1062" i="20" l="1"/>
  <c r="C1062" i="20" s="1"/>
  <c r="E1062" i="20" s="1"/>
  <c r="G1062" i="20" s="1"/>
  <c r="D1063" i="20" l="1"/>
  <c r="C1063" i="20" s="1"/>
  <c r="E1063" i="20" s="1"/>
  <c r="G1063" i="20" s="1"/>
  <c r="D1064" i="20" l="1"/>
  <c r="C1064" i="20" s="1"/>
  <c r="E1064" i="20" s="1"/>
  <c r="G1064" i="20" s="1"/>
  <c r="D1065" i="20" l="1"/>
  <c r="C1065" i="20" s="1"/>
  <c r="E1065" i="20" s="1"/>
  <c r="G1065" i="20" s="1"/>
  <c r="D1066" i="20" l="1"/>
  <c r="C1066" i="20" s="1"/>
  <c r="E1066" i="20" s="1"/>
  <c r="G1066" i="20" s="1"/>
  <c r="D1067" i="20" l="1"/>
  <c r="C1067" i="20" s="1"/>
  <c r="E1067" i="20" s="1"/>
  <c r="G1067" i="20" s="1"/>
  <c r="D1068" i="20" l="1"/>
  <c r="C1068" i="20" s="1"/>
  <c r="E1068" i="20" s="1"/>
  <c r="G1068" i="20" s="1"/>
  <c r="D1069" i="20" l="1"/>
  <c r="C1069" i="20" s="1"/>
  <c r="E1069" i="20" s="1"/>
  <c r="G1069" i="20" s="1"/>
  <c r="D1070" i="20" l="1"/>
  <c r="C1070" i="20" s="1"/>
  <c r="E1070" i="20" s="1"/>
  <c r="G1070" i="20" s="1"/>
  <c r="D1071" i="20" l="1"/>
  <c r="C1071" i="20" s="1"/>
  <c r="E1071" i="20" s="1"/>
  <c r="G1071" i="20" s="1"/>
  <c r="D1072" i="20" l="1"/>
  <c r="C1072" i="20" s="1"/>
  <c r="E1072" i="20" s="1"/>
  <c r="G1072" i="20" s="1"/>
  <c r="D1073" i="20" l="1"/>
  <c r="C1073" i="20" s="1"/>
  <c r="E1073" i="20" s="1"/>
  <c r="G1073" i="20" s="1"/>
  <c r="D1074" i="20" l="1"/>
  <c r="C1074" i="20" s="1"/>
  <c r="E1074" i="20" s="1"/>
  <c r="G1074" i="20" s="1"/>
  <c r="D1075" i="20" l="1"/>
  <c r="C1075" i="20" s="1"/>
  <c r="E1075" i="20" s="1"/>
  <c r="G1075" i="20" s="1"/>
  <c r="D1076" i="20" l="1"/>
  <c r="C1076" i="20" s="1"/>
  <c r="E1076" i="20" s="1"/>
  <c r="G1076" i="20" s="1"/>
  <c r="D1077" i="20" l="1"/>
  <c r="C1077" i="20" s="1"/>
  <c r="E1077" i="20" s="1"/>
  <c r="G1077" i="20" s="1"/>
  <c r="D1078" i="20" l="1"/>
  <c r="C1078" i="20" s="1"/>
  <c r="E1078" i="20" s="1"/>
  <c r="G1078" i="20" s="1"/>
  <c r="D1079" i="20" l="1"/>
  <c r="C1079" i="20" s="1"/>
  <c r="E1079" i="20" s="1"/>
  <c r="G1079" i="20" s="1"/>
  <c r="D1080" i="20" l="1"/>
  <c r="C1080" i="20" s="1"/>
  <c r="E1080" i="20" s="1"/>
  <c r="G1080" i="20" s="1"/>
  <c r="D1081" i="20" l="1"/>
  <c r="C1081" i="20" s="1"/>
  <c r="E1081" i="20" s="1"/>
  <c r="G1081" i="20" s="1"/>
  <c r="D1082" i="20" l="1"/>
  <c r="C1082" i="20" s="1"/>
  <c r="E1082" i="20" s="1"/>
  <c r="G1082" i="20" s="1"/>
  <c r="D1083" i="20" l="1"/>
  <c r="C1083" i="20" s="1"/>
  <c r="E1083" i="20" s="1"/>
  <c r="G1083" i="20" s="1"/>
  <c r="D1084" i="20" l="1"/>
  <c r="C1084" i="20" s="1"/>
  <c r="E1084" i="20" s="1"/>
  <c r="G1084" i="20" s="1"/>
  <c r="D1085" i="20" l="1"/>
  <c r="C1085" i="20" s="1"/>
  <c r="E1085" i="20" s="1"/>
  <c r="G1085" i="20" s="1"/>
  <c r="D1086" i="20" l="1"/>
  <c r="C1086" i="20" s="1"/>
  <c r="E1086" i="20" s="1"/>
  <c r="G1086" i="20" s="1"/>
  <c r="D1087" i="20" l="1"/>
  <c r="C1087" i="20" s="1"/>
  <c r="E1087" i="20" s="1"/>
  <c r="G1087" i="20" s="1"/>
  <c r="D1088" i="20" l="1"/>
  <c r="C1088" i="20" s="1"/>
  <c r="E1088" i="20" s="1"/>
  <c r="G1088" i="20" s="1"/>
  <c r="D1089" i="20" l="1"/>
  <c r="C1089" i="20" s="1"/>
  <c r="E1089" i="20" s="1"/>
  <c r="G1089" i="20" s="1"/>
  <c r="D1090" i="20" l="1"/>
  <c r="C1090" i="20" s="1"/>
  <c r="E1090" i="20" s="1"/>
  <c r="G1090" i="20" s="1"/>
  <c r="D1091" i="20" l="1"/>
  <c r="C1091" i="20" s="1"/>
  <c r="E1091" i="20" s="1"/>
  <c r="G1091" i="20" s="1"/>
  <c r="D1092" i="20" l="1"/>
  <c r="C1092" i="20" s="1"/>
  <c r="E1092" i="20" s="1"/>
  <c r="G1092" i="20" s="1"/>
  <c r="D1093" i="20" l="1"/>
  <c r="C1093" i="20" s="1"/>
  <c r="E1093" i="20" s="1"/>
  <c r="G1093" i="20" s="1"/>
  <c r="D1094" i="20" l="1"/>
  <c r="C1094" i="20" s="1"/>
  <c r="E1094" i="20" s="1"/>
  <c r="G1094" i="20" s="1"/>
  <c r="D1095" i="20" l="1"/>
  <c r="C1095" i="20" s="1"/>
  <c r="E1095" i="20" s="1"/>
  <c r="G1095" i="20" s="1"/>
  <c r="D1096" i="20" l="1"/>
  <c r="C1096" i="20" s="1"/>
  <c r="E1096" i="20" s="1"/>
  <c r="G1096" i="20" s="1"/>
  <c r="D1097" i="20" l="1"/>
  <c r="C1097" i="20" s="1"/>
  <c r="E1097" i="20" s="1"/>
  <c r="G1097" i="20" s="1"/>
  <c r="D1098" i="20" l="1"/>
  <c r="C1098" i="20" s="1"/>
  <c r="E1098" i="20" s="1"/>
  <c r="G1098" i="20" s="1"/>
  <c r="D1099" i="20" l="1"/>
  <c r="C1099" i="20" s="1"/>
  <c r="E1099" i="20" s="1"/>
  <c r="G1099" i="20" s="1"/>
  <c r="D1100" i="20" l="1"/>
  <c r="C1100" i="20" s="1"/>
  <c r="E1100" i="20" s="1"/>
  <c r="G1100" i="20" s="1"/>
  <c r="D1101" i="20" l="1"/>
  <c r="C1101" i="20" s="1"/>
  <c r="E1101" i="20" s="1"/>
  <c r="G1101" i="20" s="1"/>
  <c r="D1102" i="20" l="1"/>
  <c r="C1102" i="20" s="1"/>
  <c r="E1102" i="20" s="1"/>
  <c r="G1102" i="20" s="1"/>
  <c r="D1103" i="20" l="1"/>
  <c r="C1103" i="20" s="1"/>
  <c r="E1103" i="20" s="1"/>
  <c r="G1103" i="20" s="1"/>
  <c r="D1104" i="20" l="1"/>
  <c r="C1104" i="20" s="1"/>
  <c r="E1104" i="20" s="1"/>
  <c r="G1104" i="20" s="1"/>
  <c r="D1105" i="20" l="1"/>
  <c r="C1105" i="20" s="1"/>
  <c r="E1105" i="20" s="1"/>
  <c r="G1105" i="20" s="1"/>
  <c r="D1106" i="20" l="1"/>
  <c r="C1106" i="20" s="1"/>
  <c r="E1106" i="20" s="1"/>
  <c r="G1106" i="20" s="1"/>
  <c r="D1107" i="20" l="1"/>
  <c r="C1107" i="20" s="1"/>
  <c r="E1107" i="20" s="1"/>
  <c r="G1107" i="20" s="1"/>
  <c r="D1108" i="20" l="1"/>
  <c r="C1108" i="20" s="1"/>
  <c r="E1108" i="20" s="1"/>
  <c r="G1108" i="20" s="1"/>
  <c r="D1109" i="20" l="1"/>
  <c r="C1109" i="20" s="1"/>
  <c r="E1109" i="20" s="1"/>
  <c r="G1109" i="20" s="1"/>
  <c r="D1110" i="20" l="1"/>
  <c r="C1110" i="20" s="1"/>
  <c r="E1110" i="20" s="1"/>
  <c r="G1110" i="20" s="1"/>
  <c r="D1111" i="20" l="1"/>
  <c r="C1111" i="20" s="1"/>
  <c r="E1111" i="20" s="1"/>
  <c r="G1111" i="20" s="1"/>
  <c r="D1112" i="20" l="1"/>
  <c r="C1112" i="20" s="1"/>
  <c r="E1112" i="20" s="1"/>
  <c r="G1112" i="20" s="1"/>
  <c r="D1113" i="20" l="1"/>
  <c r="C1113" i="20" s="1"/>
  <c r="E1113" i="20" s="1"/>
  <c r="G1113" i="20" s="1"/>
  <c r="D1114" i="20" l="1"/>
  <c r="C1114" i="20" s="1"/>
  <c r="E1114" i="20" s="1"/>
  <c r="G1114" i="20" s="1"/>
  <c r="D1115" i="20" l="1"/>
  <c r="C1115" i="20" s="1"/>
  <c r="E1115" i="20" s="1"/>
  <c r="G1115" i="20" s="1"/>
  <c r="D1116" i="20" l="1"/>
  <c r="C1116" i="20" s="1"/>
  <c r="E1116" i="20" s="1"/>
  <c r="G1116" i="20" s="1"/>
  <c r="D1117" i="20" l="1"/>
  <c r="C1117" i="20" s="1"/>
  <c r="E1117" i="20" s="1"/>
  <c r="G1117" i="20" s="1"/>
  <c r="D1118" i="20" l="1"/>
  <c r="C1118" i="20" s="1"/>
  <c r="E1118" i="20" s="1"/>
  <c r="G1118" i="20" s="1"/>
  <c r="D1119" i="20" l="1"/>
  <c r="C1119" i="20" s="1"/>
  <c r="E1119" i="20" s="1"/>
  <c r="G1119" i="20" s="1"/>
  <c r="D1120" i="20" l="1"/>
  <c r="C1120" i="20" s="1"/>
  <c r="E1120" i="20" s="1"/>
  <c r="G1120" i="20" s="1"/>
  <c r="D1121" i="20" l="1"/>
  <c r="C1121" i="20" s="1"/>
  <c r="E1121" i="20" s="1"/>
  <c r="G1121" i="20" s="1"/>
  <c r="D1122" i="20" l="1"/>
  <c r="C1122" i="20" s="1"/>
  <c r="E1122" i="20" s="1"/>
  <c r="G1122" i="20" s="1"/>
  <c r="D1123" i="20" l="1"/>
  <c r="C1123" i="20" s="1"/>
  <c r="E1123" i="20" s="1"/>
  <c r="G1123" i="20" s="1"/>
  <c r="D1124" i="20" l="1"/>
  <c r="C1124" i="20" s="1"/>
  <c r="E1124" i="20" s="1"/>
  <c r="G1124" i="20" s="1"/>
  <c r="D1125" i="20" l="1"/>
  <c r="C1125" i="20" s="1"/>
  <c r="E1125" i="20" s="1"/>
  <c r="G1125" i="20" s="1"/>
  <c r="D1126" i="20" l="1"/>
  <c r="C1126" i="20" s="1"/>
  <c r="E1126" i="20" s="1"/>
  <c r="G1126" i="20" s="1"/>
  <c r="D1127" i="20" l="1"/>
  <c r="C1127" i="20" s="1"/>
  <c r="E1127" i="20" s="1"/>
  <c r="G1127" i="20" s="1"/>
  <c r="D1128" i="20" l="1"/>
  <c r="C1128" i="20" s="1"/>
  <c r="E1128" i="20" s="1"/>
  <c r="G1128" i="20" s="1"/>
  <c r="D1129" i="20" l="1"/>
  <c r="C1129" i="20" s="1"/>
  <c r="E1129" i="20" s="1"/>
  <c r="G1129" i="20" s="1"/>
  <c r="D1130" i="20" l="1"/>
  <c r="C1130" i="20" s="1"/>
  <c r="E1130" i="20" s="1"/>
  <c r="G1130" i="20" s="1"/>
  <c r="D1131" i="20" l="1"/>
  <c r="C1131" i="20" s="1"/>
  <c r="E1131" i="20" s="1"/>
  <c r="G1131" i="20" s="1"/>
  <c r="D1132" i="20" l="1"/>
  <c r="C1132" i="20" s="1"/>
  <c r="E1132" i="20" s="1"/>
  <c r="G1132" i="20" s="1"/>
  <c r="D1133" i="20" l="1"/>
  <c r="C1133" i="20" s="1"/>
  <c r="E1133" i="20" s="1"/>
  <c r="G1133" i="20" s="1"/>
  <c r="D1134" i="20" l="1"/>
  <c r="C1134" i="20" s="1"/>
  <c r="E1134" i="20" s="1"/>
  <c r="G1134" i="20" s="1"/>
  <c r="D1135" i="20" l="1"/>
  <c r="C1135" i="20" s="1"/>
  <c r="E1135" i="20" s="1"/>
  <c r="G1135" i="20" s="1"/>
  <c r="D1136" i="20" l="1"/>
  <c r="C1136" i="20" s="1"/>
  <c r="E1136" i="20" s="1"/>
  <c r="G1136" i="20" s="1"/>
  <c r="D1137" i="20" l="1"/>
  <c r="C1137" i="20" s="1"/>
  <c r="E1137" i="20" s="1"/>
  <c r="G1137" i="20" s="1"/>
  <c r="D1138" i="20" l="1"/>
  <c r="C1138" i="20" s="1"/>
  <c r="E1138" i="20" s="1"/>
  <c r="G1138" i="20" s="1"/>
  <c r="D1139" i="20" l="1"/>
  <c r="C1139" i="20" s="1"/>
  <c r="E1139" i="20" s="1"/>
  <c r="G1139" i="20" s="1"/>
  <c r="D1140" i="20" l="1"/>
  <c r="C1140" i="20" s="1"/>
  <c r="E1140" i="20" s="1"/>
  <c r="G1140" i="20" s="1"/>
  <c r="D1141" i="20" l="1"/>
  <c r="C1141" i="20" s="1"/>
  <c r="E1141" i="20" s="1"/>
  <c r="G1141" i="20" s="1"/>
  <c r="D1142" i="20" l="1"/>
  <c r="C1142" i="20" s="1"/>
  <c r="E1142" i="20" s="1"/>
  <c r="G1142" i="20" s="1"/>
  <c r="D1143" i="20" l="1"/>
  <c r="C1143" i="20" s="1"/>
  <c r="E1143" i="20" s="1"/>
  <c r="G1143" i="20" s="1"/>
  <c r="D1144" i="20" l="1"/>
  <c r="C1144" i="20" s="1"/>
  <c r="E1144" i="20" s="1"/>
  <c r="G1144" i="20" s="1"/>
  <c r="D1145" i="20" l="1"/>
  <c r="C1145" i="20" s="1"/>
  <c r="E1145" i="20" s="1"/>
  <c r="G1145" i="20" s="1"/>
  <c r="D1146" i="20" l="1"/>
  <c r="C1146" i="20" s="1"/>
  <c r="E1146" i="20" s="1"/>
  <c r="G1146" i="20" s="1"/>
  <c r="D1147" i="20" l="1"/>
  <c r="C1147" i="20" s="1"/>
  <c r="E1147" i="20" s="1"/>
  <c r="G1147" i="20" s="1"/>
  <c r="D1148" i="20" l="1"/>
  <c r="C1148" i="20" s="1"/>
  <c r="E1148" i="20" s="1"/>
  <c r="G1148" i="20" s="1"/>
  <c r="D1149" i="20" l="1"/>
  <c r="C1149" i="20" s="1"/>
  <c r="E1149" i="20" s="1"/>
  <c r="G1149" i="20" s="1"/>
  <c r="D1150" i="20" l="1"/>
  <c r="C1150" i="20" s="1"/>
  <c r="E1150" i="20" s="1"/>
  <c r="G1150" i="20" s="1"/>
  <c r="D1151" i="20" l="1"/>
  <c r="C1151" i="20" s="1"/>
  <c r="E1151" i="20" s="1"/>
  <c r="G1151" i="20" s="1"/>
  <c r="D1152" i="20" l="1"/>
  <c r="C1152" i="20" s="1"/>
  <c r="E1152" i="20" s="1"/>
  <c r="G1152" i="20" s="1"/>
  <c r="D1153" i="20" l="1"/>
  <c r="C1153" i="20" s="1"/>
  <c r="E1153" i="20" s="1"/>
  <c r="G1153" i="20" s="1"/>
  <c r="D1154" i="20" l="1"/>
  <c r="C1154" i="20" s="1"/>
  <c r="E1154" i="20" s="1"/>
  <c r="G1154" i="20" s="1"/>
  <c r="D1155" i="20" l="1"/>
  <c r="C1155" i="20" s="1"/>
  <c r="E1155" i="20" s="1"/>
  <c r="G1155" i="20" s="1"/>
  <c r="D1156" i="20" l="1"/>
  <c r="C1156" i="20" s="1"/>
  <c r="E1156" i="20" s="1"/>
  <c r="G1156" i="20" s="1"/>
  <c r="D1157" i="20" l="1"/>
  <c r="C1157" i="20" s="1"/>
  <c r="E1157" i="20" s="1"/>
  <c r="G1157" i="20" s="1"/>
  <c r="D1158" i="20" l="1"/>
  <c r="C1158" i="20" s="1"/>
  <c r="E1158" i="20" s="1"/>
  <c r="G1158" i="20" s="1"/>
  <c r="D1159" i="20" l="1"/>
  <c r="C1159" i="20" s="1"/>
  <c r="E1159" i="20" s="1"/>
  <c r="G1159" i="20" s="1"/>
  <c r="D1160" i="20" l="1"/>
  <c r="C1160" i="20" s="1"/>
  <c r="E1160" i="20" s="1"/>
  <c r="G1160" i="20" s="1"/>
  <c r="D1161" i="20" l="1"/>
  <c r="C1161" i="20" s="1"/>
  <c r="E1161" i="20" s="1"/>
  <c r="G1161" i="20" s="1"/>
  <c r="D1162" i="20" l="1"/>
  <c r="C1162" i="20" s="1"/>
  <c r="E1162" i="20" s="1"/>
  <c r="G1162" i="20" s="1"/>
  <c r="D1163" i="20" l="1"/>
  <c r="C1163" i="20" s="1"/>
  <c r="E1163" i="20" s="1"/>
  <c r="G1163" i="20" s="1"/>
  <c r="D1164" i="20" l="1"/>
  <c r="C1164" i="20" s="1"/>
  <c r="E1164" i="20" s="1"/>
  <c r="G1164" i="20" s="1"/>
  <c r="D1165" i="20" l="1"/>
  <c r="C1165" i="20" s="1"/>
  <c r="E1165" i="20" s="1"/>
  <c r="G1165" i="20" s="1"/>
  <c r="D1166" i="20" l="1"/>
  <c r="C1166" i="20" s="1"/>
  <c r="E1166" i="20" s="1"/>
  <c r="G1166" i="20" s="1"/>
  <c r="D1167" i="20" l="1"/>
  <c r="C1167" i="20" s="1"/>
  <c r="E1167" i="20" s="1"/>
  <c r="G1167" i="20" s="1"/>
  <c r="D1168" i="20" l="1"/>
  <c r="C1168" i="20" s="1"/>
  <c r="E1168" i="20" s="1"/>
  <c r="G1168" i="20" s="1"/>
  <c r="D1169" i="20" l="1"/>
  <c r="C1169" i="20" s="1"/>
  <c r="E1169" i="20" s="1"/>
  <c r="G1169" i="20" s="1"/>
  <c r="D1170" i="20" l="1"/>
  <c r="C1170" i="20" s="1"/>
  <c r="E1170" i="20" s="1"/>
  <c r="G1170" i="20" s="1"/>
  <c r="D1171" i="20" l="1"/>
  <c r="C1171" i="20" s="1"/>
  <c r="E1171" i="20" s="1"/>
  <c r="G1171" i="20" s="1"/>
  <c r="D1172" i="20" l="1"/>
  <c r="C1172" i="20" s="1"/>
  <c r="E1172" i="20" s="1"/>
  <c r="G1172" i="20" s="1"/>
  <c r="D1173" i="20" l="1"/>
  <c r="C1173" i="20" s="1"/>
  <c r="E1173" i="20" s="1"/>
  <c r="G1173" i="20" s="1"/>
  <c r="D1174" i="20" l="1"/>
  <c r="C1174" i="20" s="1"/>
  <c r="E1174" i="20" s="1"/>
  <c r="G1174" i="20" s="1"/>
  <c r="D1175" i="20" l="1"/>
  <c r="C1175" i="20" s="1"/>
  <c r="E1175" i="20" s="1"/>
  <c r="G1175" i="20" s="1"/>
  <c r="D1176" i="20" l="1"/>
  <c r="C1176" i="20" s="1"/>
  <c r="E1176" i="20" s="1"/>
  <c r="G1176" i="20" s="1"/>
  <c r="D1177" i="20" l="1"/>
  <c r="C1177" i="20" s="1"/>
  <c r="E1177" i="20" s="1"/>
  <c r="G1177" i="20" s="1"/>
  <c r="D1178" i="20" l="1"/>
  <c r="C1178" i="20" s="1"/>
  <c r="E1178" i="20" s="1"/>
  <c r="G1178" i="20" s="1"/>
  <c r="D1179" i="20" l="1"/>
  <c r="C1179" i="20" s="1"/>
  <c r="E1179" i="20" s="1"/>
  <c r="G1179" i="20" s="1"/>
  <c r="D1180" i="20" l="1"/>
  <c r="C1180" i="20" s="1"/>
  <c r="E1180" i="20" s="1"/>
  <c r="G1180" i="20" s="1"/>
  <c r="D1181" i="20" l="1"/>
  <c r="C1181" i="20" s="1"/>
  <c r="E1181" i="20" s="1"/>
  <c r="G1181" i="20" s="1"/>
  <c r="D1182" i="20" l="1"/>
  <c r="C1182" i="20" s="1"/>
  <c r="E1182" i="20" s="1"/>
  <c r="G1182" i="20" s="1"/>
  <c r="D1183" i="20" l="1"/>
  <c r="C1183" i="20" s="1"/>
  <c r="E1183" i="20" s="1"/>
  <c r="G1183" i="20" s="1"/>
  <c r="D1184" i="20" l="1"/>
  <c r="C1184" i="20" s="1"/>
  <c r="E1184" i="20" s="1"/>
  <c r="G1184" i="20" s="1"/>
  <c r="D1185" i="20" l="1"/>
  <c r="C1185" i="20" s="1"/>
  <c r="E1185" i="20" s="1"/>
  <c r="G1185" i="20" s="1"/>
  <c r="D1186" i="20" l="1"/>
  <c r="C1186" i="20" s="1"/>
  <c r="E1186" i="20" s="1"/>
  <c r="G1186" i="20" s="1"/>
  <c r="D1187" i="20" l="1"/>
  <c r="C1187" i="20" s="1"/>
  <c r="E1187" i="20" s="1"/>
  <c r="G1187" i="20" s="1"/>
  <c r="D1188" i="20" l="1"/>
  <c r="C1188" i="20" s="1"/>
  <c r="E1188" i="20" s="1"/>
  <c r="G1188" i="20" s="1"/>
  <c r="D1189" i="20" l="1"/>
  <c r="C1189" i="20" s="1"/>
  <c r="E1189" i="20" s="1"/>
  <c r="G1189" i="20" s="1"/>
  <c r="D1190" i="20" l="1"/>
  <c r="C1190" i="20" s="1"/>
  <c r="E1190" i="20" s="1"/>
  <c r="G1190" i="20" s="1"/>
  <c r="D1191" i="20" l="1"/>
  <c r="C1191" i="20" s="1"/>
  <c r="E1191" i="20" s="1"/>
  <c r="G1191" i="20" s="1"/>
  <c r="D1192" i="20" l="1"/>
  <c r="C1192" i="20" s="1"/>
  <c r="E1192" i="20" s="1"/>
  <c r="G1192" i="20" s="1"/>
  <c r="D1193" i="20" l="1"/>
  <c r="C1193" i="20" s="1"/>
  <c r="E1193" i="20" s="1"/>
  <c r="G1193" i="20" s="1"/>
  <c r="D1194" i="20" l="1"/>
  <c r="C1194" i="20" s="1"/>
  <c r="E1194" i="20" s="1"/>
  <c r="G1194" i="20" s="1"/>
  <c r="D1195" i="20" l="1"/>
  <c r="C1195" i="20" s="1"/>
  <c r="E1195" i="20" s="1"/>
  <c r="G1195" i="20" s="1"/>
  <c r="D1196" i="20" l="1"/>
  <c r="C1196" i="20" s="1"/>
  <c r="E1196" i="20" s="1"/>
  <c r="G1196" i="20" s="1"/>
  <c r="D1197" i="20" l="1"/>
  <c r="C1197" i="20" s="1"/>
  <c r="E1197" i="20" s="1"/>
  <c r="G1197" i="20" s="1"/>
  <c r="D1198" i="20" l="1"/>
  <c r="C1198" i="20" s="1"/>
  <c r="E1198" i="20" s="1"/>
  <c r="G1198" i="20" s="1"/>
  <c r="D1199" i="20" l="1"/>
  <c r="C1199" i="20" s="1"/>
  <c r="E1199" i="20" s="1"/>
  <c r="G1199" i="20" s="1"/>
  <c r="D1200" i="20" l="1"/>
  <c r="C1200" i="20" s="1"/>
  <c r="E1200" i="20" s="1"/>
  <c r="G1200" i="20" s="1"/>
  <c r="D1201" i="20" l="1"/>
  <c r="C1201" i="20" s="1"/>
  <c r="E1201" i="20" s="1"/>
  <c r="G1201" i="20" s="1"/>
  <c r="D1202" i="20" l="1"/>
  <c r="C1202" i="20" s="1"/>
  <c r="E1202" i="20" s="1"/>
  <c r="G1202" i="20" s="1"/>
  <c r="D1203" i="20" l="1"/>
  <c r="C1203" i="20" s="1"/>
  <c r="E1203" i="20" s="1"/>
  <c r="G1203" i="20" s="1"/>
  <c r="D1204" i="20" l="1"/>
  <c r="C1204" i="20" s="1"/>
  <c r="E1204" i="20" s="1"/>
  <c r="G1204" i="20" s="1"/>
  <c r="D1205" i="20" l="1"/>
  <c r="C1205" i="20" s="1"/>
  <c r="E1205" i="20" s="1"/>
  <c r="G1205" i="20" s="1"/>
  <c r="D1206" i="20" l="1"/>
  <c r="C1206" i="20" s="1"/>
  <c r="E1206" i="20" s="1"/>
  <c r="G1206" i="20" s="1"/>
  <c r="D1207" i="20" l="1"/>
  <c r="C1207" i="20" s="1"/>
  <c r="E1207" i="20" s="1"/>
  <c r="G1207" i="20" s="1"/>
  <c r="D1208" i="20" l="1"/>
  <c r="C1208" i="20" s="1"/>
  <c r="E1208" i="20" s="1"/>
  <c r="G1208" i="20" s="1"/>
  <c r="D1209" i="20" l="1"/>
  <c r="C1209" i="20" s="1"/>
  <c r="E1209" i="20" s="1"/>
  <c r="G1209" i="20" s="1"/>
  <c r="D1210" i="20" l="1"/>
  <c r="C1210" i="20" s="1"/>
  <c r="E1210" i="20" s="1"/>
  <c r="G1210" i="20" s="1"/>
  <c r="D1211" i="20" l="1"/>
  <c r="C1211" i="20" s="1"/>
  <c r="E1211" i="20" s="1"/>
  <c r="G1211" i="20" s="1"/>
  <c r="D1212" i="20" l="1"/>
  <c r="C1212" i="20" s="1"/>
  <c r="E1212" i="20" s="1"/>
  <c r="G1212" i="20" s="1"/>
  <c r="D1213" i="20" l="1"/>
  <c r="C1213" i="20" s="1"/>
  <c r="E1213" i="20" s="1"/>
  <c r="G1213" i="20" s="1"/>
  <c r="D1214" i="20" l="1"/>
  <c r="C1214" i="20" s="1"/>
  <c r="E1214" i="20" s="1"/>
  <c r="G1214" i="20" s="1"/>
  <c r="D1215" i="20" l="1"/>
  <c r="C1215" i="20" s="1"/>
  <c r="E1215" i="20" s="1"/>
  <c r="G1215" i="20" s="1"/>
  <c r="D1216" i="20" l="1"/>
  <c r="C1216" i="20" s="1"/>
  <c r="E1216" i="20" s="1"/>
  <c r="G1216" i="20" s="1"/>
  <c r="D1217" i="20" l="1"/>
  <c r="C1217" i="20" s="1"/>
  <c r="E1217" i="20" s="1"/>
  <c r="G1217" i="20" s="1"/>
  <c r="D1218" i="20" l="1"/>
  <c r="C1218" i="20" s="1"/>
  <c r="E1218" i="20" s="1"/>
  <c r="G1218" i="20" s="1"/>
  <c r="D1219" i="20" l="1"/>
  <c r="C1219" i="20" s="1"/>
  <c r="E1219" i="20" s="1"/>
  <c r="G1219" i="20" s="1"/>
  <c r="D1220" i="20" l="1"/>
  <c r="C1220" i="20" s="1"/>
  <c r="E1220" i="20" s="1"/>
  <c r="G1220" i="20" s="1"/>
  <c r="D1221" i="20" l="1"/>
  <c r="C1221" i="20" s="1"/>
  <c r="E1221" i="20" s="1"/>
  <c r="G1221" i="20" s="1"/>
  <c r="D1222" i="20" l="1"/>
  <c r="C1222" i="20" s="1"/>
  <c r="E1222" i="20" s="1"/>
  <c r="G1222" i="20" s="1"/>
  <c r="D1223" i="20" l="1"/>
  <c r="C1223" i="20" s="1"/>
  <c r="E1223" i="20" s="1"/>
  <c r="G1223" i="20" s="1"/>
  <c r="D1224" i="20" l="1"/>
  <c r="C1224" i="20" s="1"/>
  <c r="E1224" i="20" s="1"/>
  <c r="G1224" i="20" s="1"/>
  <c r="D1225" i="20" l="1"/>
  <c r="C1225" i="20" s="1"/>
  <c r="E1225" i="20" s="1"/>
  <c r="G1225" i="20" s="1"/>
  <c r="D1226" i="20" l="1"/>
  <c r="C1226" i="20" s="1"/>
  <c r="E1226" i="20" s="1"/>
  <c r="G1226" i="20" s="1"/>
  <c r="D1227" i="20" l="1"/>
  <c r="C1227" i="20" s="1"/>
  <c r="E1227" i="20" s="1"/>
  <c r="G1227" i="20" s="1"/>
  <c r="D1228" i="20" l="1"/>
  <c r="C1228" i="20" s="1"/>
  <c r="E1228" i="20" s="1"/>
  <c r="G1228" i="20" s="1"/>
  <c r="D1229" i="20" l="1"/>
  <c r="C1229" i="20" s="1"/>
  <c r="E1229" i="20" s="1"/>
  <c r="G1229" i="20" s="1"/>
  <c r="D1230" i="20" l="1"/>
  <c r="C1230" i="20" s="1"/>
  <c r="E1230" i="20" s="1"/>
  <c r="G1230" i="20" s="1"/>
  <c r="D1231" i="20" l="1"/>
  <c r="C1231" i="20" s="1"/>
  <c r="E1231" i="20" s="1"/>
  <c r="G1231" i="20" s="1"/>
  <c r="D1232" i="20" l="1"/>
  <c r="C1232" i="20" s="1"/>
  <c r="E1232" i="20" s="1"/>
  <c r="G1232" i="20" s="1"/>
  <c r="D1233" i="20" l="1"/>
  <c r="C1233" i="20" s="1"/>
  <c r="E1233" i="20" s="1"/>
  <c r="G1233" i="20" s="1"/>
  <c r="D1234" i="20" l="1"/>
  <c r="C1234" i="20" s="1"/>
  <c r="E1234" i="20" s="1"/>
  <c r="G1234" i="20" s="1"/>
  <c r="D1235" i="20" l="1"/>
  <c r="C1235" i="20" s="1"/>
  <c r="E1235" i="20" s="1"/>
  <c r="G1235" i="20" s="1"/>
  <c r="D1236" i="20" l="1"/>
  <c r="C1236" i="20" s="1"/>
  <c r="E1236" i="20" s="1"/>
  <c r="G1236" i="20" s="1"/>
  <c r="D1237" i="20" l="1"/>
  <c r="C1237" i="20" s="1"/>
  <c r="E1237" i="20" s="1"/>
  <c r="G1237" i="20" s="1"/>
  <c r="D1238" i="20" l="1"/>
  <c r="C1238" i="20" s="1"/>
  <c r="E1238" i="20" s="1"/>
  <c r="G1238" i="20" s="1"/>
  <c r="D1239" i="20" l="1"/>
  <c r="C1239" i="20" s="1"/>
  <c r="E1239" i="20" s="1"/>
  <c r="G1239" i="20" s="1"/>
  <c r="D1240" i="20" l="1"/>
  <c r="C1240" i="20" s="1"/>
  <c r="E1240" i="20" s="1"/>
  <c r="G1240" i="20" s="1"/>
  <c r="D1241" i="20" l="1"/>
  <c r="C1241" i="20" s="1"/>
  <c r="E1241" i="20" s="1"/>
  <c r="G1241" i="20" s="1"/>
  <c r="D1242" i="20" l="1"/>
  <c r="C1242" i="20" s="1"/>
  <c r="E1242" i="20" s="1"/>
  <c r="G1242" i="20" s="1"/>
  <c r="D1243" i="20" l="1"/>
  <c r="C1243" i="20" s="1"/>
  <c r="E1243" i="20" s="1"/>
  <c r="G1243" i="20" s="1"/>
  <c r="D1244" i="20" l="1"/>
  <c r="C1244" i="20" s="1"/>
  <c r="E1244" i="20" s="1"/>
  <c r="G1244" i="20" s="1"/>
  <c r="D1245" i="20" l="1"/>
  <c r="C1245" i="20" s="1"/>
  <c r="E1245" i="20" s="1"/>
  <c r="G1245" i="20" s="1"/>
  <c r="D1246" i="20" l="1"/>
  <c r="C1246" i="20" s="1"/>
  <c r="E1246" i="20" s="1"/>
  <c r="G1246" i="20" s="1"/>
  <c r="D1247" i="20" l="1"/>
  <c r="C1247" i="20" s="1"/>
  <c r="E1247" i="20" s="1"/>
  <c r="G1247" i="20" s="1"/>
  <c r="D1248" i="20" l="1"/>
  <c r="C1248" i="20" s="1"/>
  <c r="E1248" i="20" s="1"/>
  <c r="G1248" i="20" s="1"/>
  <c r="D1249" i="20" l="1"/>
  <c r="C1249" i="20" s="1"/>
  <c r="E1249" i="20" s="1"/>
  <c r="G1249" i="20" s="1"/>
  <c r="D1250" i="20" l="1"/>
  <c r="C1250" i="20" s="1"/>
  <c r="E1250" i="20" s="1"/>
  <c r="G1250" i="20" s="1"/>
  <c r="D1251" i="20" l="1"/>
  <c r="C1251" i="20" s="1"/>
  <c r="E1251" i="20" s="1"/>
  <c r="G1251" i="20" s="1"/>
  <c r="D1252" i="20" l="1"/>
  <c r="C1252" i="20" s="1"/>
  <c r="E1252" i="20" s="1"/>
  <c r="G1252" i="20" s="1"/>
  <c r="D1253" i="20" l="1"/>
  <c r="C1253" i="20" s="1"/>
  <c r="E1253" i="20" s="1"/>
  <c r="G1253" i="20" s="1"/>
  <c r="D1254" i="20" l="1"/>
  <c r="C1254" i="20" s="1"/>
  <c r="E1254" i="20" s="1"/>
  <c r="G1254" i="20" s="1"/>
  <c r="D1255" i="20" l="1"/>
  <c r="C1255" i="20" s="1"/>
  <c r="E1255" i="20" s="1"/>
  <c r="G1255" i="20" s="1"/>
  <c r="D1256" i="20" l="1"/>
  <c r="C1256" i="20" s="1"/>
  <c r="E1256" i="20" s="1"/>
  <c r="G1256" i="20" s="1"/>
  <c r="D1257" i="20" l="1"/>
  <c r="C1257" i="20" s="1"/>
  <c r="E1257" i="20" s="1"/>
  <c r="G1257" i="20" s="1"/>
  <c r="D1258" i="20" l="1"/>
  <c r="C1258" i="20" s="1"/>
  <c r="E1258" i="20" s="1"/>
  <c r="G1258" i="20" s="1"/>
  <c r="D1259" i="20" l="1"/>
  <c r="C1259" i="20" s="1"/>
  <c r="E1259" i="20" s="1"/>
  <c r="G1259" i="20" s="1"/>
  <c r="D1260" i="20" l="1"/>
  <c r="C1260" i="20" s="1"/>
  <c r="E1260" i="20" s="1"/>
  <c r="G1260" i="20" s="1"/>
  <c r="D1261" i="20" l="1"/>
  <c r="C1261" i="20" s="1"/>
  <c r="E1261" i="20" s="1"/>
  <c r="G1261" i="20" s="1"/>
  <c r="D1262" i="20" l="1"/>
  <c r="C1262" i="20" s="1"/>
  <c r="E1262" i="20" s="1"/>
  <c r="G1262" i="20" s="1"/>
  <c r="D1263" i="20" l="1"/>
  <c r="C1263" i="20" s="1"/>
  <c r="E1263" i="20" s="1"/>
  <c r="G1263" i="20" s="1"/>
  <c r="D1264" i="20" l="1"/>
  <c r="C1264" i="20" s="1"/>
  <c r="E1264" i="20" s="1"/>
  <c r="G1264" i="20" s="1"/>
  <c r="D1265" i="20" l="1"/>
  <c r="C1265" i="20" s="1"/>
  <c r="E1265" i="20" s="1"/>
  <c r="G1265" i="20" s="1"/>
  <c r="D1266" i="20" l="1"/>
  <c r="C1266" i="20" s="1"/>
  <c r="E1266" i="20" s="1"/>
  <c r="G1266" i="20" s="1"/>
  <c r="D1267" i="20" l="1"/>
  <c r="C1267" i="20" s="1"/>
  <c r="E1267" i="20" s="1"/>
  <c r="G1267" i="20" s="1"/>
  <c r="D1268" i="20" l="1"/>
  <c r="C1268" i="20" s="1"/>
  <c r="E1268" i="20" s="1"/>
  <c r="G1268" i="20" s="1"/>
  <c r="D1269" i="20" l="1"/>
  <c r="C1269" i="20" s="1"/>
  <c r="E1269" i="20" s="1"/>
  <c r="G1269" i="20" s="1"/>
  <c r="D1270" i="20" l="1"/>
  <c r="C1270" i="20" s="1"/>
  <c r="E1270" i="20" s="1"/>
  <c r="G1270" i="20" s="1"/>
  <c r="D1271" i="20" l="1"/>
  <c r="C1271" i="20" s="1"/>
  <c r="E1271" i="20" s="1"/>
  <c r="G1271" i="20" s="1"/>
  <c r="D1272" i="20" l="1"/>
  <c r="C1272" i="20" s="1"/>
  <c r="E1272" i="20" s="1"/>
  <c r="G1272" i="20" s="1"/>
  <c r="D1273" i="20" l="1"/>
  <c r="C1273" i="20" s="1"/>
  <c r="E1273" i="20" s="1"/>
  <c r="G1273" i="20" s="1"/>
  <c r="D1274" i="20" l="1"/>
  <c r="C1274" i="20" s="1"/>
  <c r="E1274" i="20" s="1"/>
  <c r="G1274" i="20" s="1"/>
  <c r="D1275" i="20" l="1"/>
  <c r="C1275" i="20" s="1"/>
  <c r="E1275" i="20" s="1"/>
  <c r="G1275" i="20" s="1"/>
  <c r="D1276" i="20" l="1"/>
  <c r="C1276" i="20" s="1"/>
  <c r="E1276" i="20" s="1"/>
  <c r="G1276" i="20" s="1"/>
  <c r="D1277" i="20" l="1"/>
  <c r="C1277" i="20" s="1"/>
  <c r="E1277" i="20" s="1"/>
  <c r="G1277" i="20" s="1"/>
  <c r="D1278" i="20" l="1"/>
  <c r="C1278" i="20" s="1"/>
  <c r="E1278" i="20" s="1"/>
  <c r="G1278" i="20" s="1"/>
  <c r="D1279" i="20" l="1"/>
  <c r="C1279" i="20" s="1"/>
  <c r="E1279" i="20" s="1"/>
  <c r="G1279" i="20" s="1"/>
  <c r="D1280" i="20" l="1"/>
  <c r="C1280" i="20" s="1"/>
  <c r="E1280" i="20" s="1"/>
  <c r="G1280" i="20" s="1"/>
  <c r="D1281" i="20" l="1"/>
  <c r="C1281" i="20" s="1"/>
  <c r="E1281" i="20" s="1"/>
  <c r="G1281" i="20" s="1"/>
  <c r="D1282" i="20" l="1"/>
  <c r="C1282" i="20" s="1"/>
  <c r="E1282" i="20" s="1"/>
  <c r="G1282" i="20" s="1"/>
  <c r="D1283" i="20" l="1"/>
  <c r="C1283" i="20" s="1"/>
  <c r="E1283" i="20" s="1"/>
  <c r="G1283" i="20" s="1"/>
  <c r="D1284" i="20" l="1"/>
  <c r="C1284" i="20" s="1"/>
  <c r="E1284" i="20" s="1"/>
  <c r="G1284" i="20" s="1"/>
  <c r="D1285" i="20" l="1"/>
  <c r="C1285" i="20" s="1"/>
  <c r="E1285" i="20" s="1"/>
  <c r="G1285" i="20" s="1"/>
  <c r="D1286" i="20" l="1"/>
  <c r="C1286" i="20" s="1"/>
  <c r="E1286" i="20" s="1"/>
  <c r="G1286" i="20" s="1"/>
  <c r="D1287" i="20" l="1"/>
  <c r="C1287" i="20" s="1"/>
  <c r="E1287" i="20" s="1"/>
  <c r="G1287" i="20" s="1"/>
  <c r="D1288" i="20" l="1"/>
  <c r="C1288" i="20" s="1"/>
  <c r="E1288" i="20" s="1"/>
  <c r="G1288" i="20" s="1"/>
  <c r="D1289" i="20" l="1"/>
  <c r="C1289" i="20" s="1"/>
  <c r="E1289" i="20" s="1"/>
  <c r="G1289" i="20" s="1"/>
  <c r="D1290" i="20" l="1"/>
  <c r="C1290" i="20" s="1"/>
  <c r="E1290" i="20" s="1"/>
  <c r="G1290" i="20" s="1"/>
  <c r="D1291" i="20" l="1"/>
  <c r="C1291" i="20" s="1"/>
  <c r="E1291" i="20" s="1"/>
  <c r="G1291" i="20" s="1"/>
  <c r="D1292" i="20" l="1"/>
  <c r="C1292" i="20" s="1"/>
  <c r="E1292" i="20" s="1"/>
  <c r="G1292" i="20" s="1"/>
  <c r="D1293" i="20" l="1"/>
  <c r="C1293" i="20" s="1"/>
  <c r="E1293" i="20" s="1"/>
  <c r="G1293" i="20" s="1"/>
  <c r="D1294" i="20" l="1"/>
  <c r="C1294" i="20" s="1"/>
  <c r="E1294" i="20" s="1"/>
  <c r="G1294" i="20" s="1"/>
  <c r="D1295" i="20" l="1"/>
  <c r="C1295" i="20" s="1"/>
  <c r="E1295" i="20" s="1"/>
  <c r="G1295" i="20" s="1"/>
  <c r="D1296" i="20" l="1"/>
  <c r="C1296" i="20" s="1"/>
  <c r="E1296" i="20" s="1"/>
  <c r="G1296" i="20" s="1"/>
  <c r="D1297" i="20" l="1"/>
  <c r="C1297" i="20" s="1"/>
  <c r="E1297" i="20" s="1"/>
  <c r="G1297" i="20" s="1"/>
  <c r="D1298" i="20" l="1"/>
  <c r="C1298" i="20" s="1"/>
  <c r="E1298" i="20" s="1"/>
  <c r="G1298" i="20" s="1"/>
  <c r="D1299" i="20" l="1"/>
  <c r="C1299" i="20" s="1"/>
  <c r="E1299" i="20" s="1"/>
  <c r="G1299" i="20" s="1"/>
  <c r="D1300" i="20" l="1"/>
  <c r="C1300" i="20" s="1"/>
  <c r="E1300" i="20" s="1"/>
  <c r="G1300" i="20" s="1"/>
  <c r="D1301" i="20" l="1"/>
  <c r="C1301" i="20" s="1"/>
  <c r="E1301" i="20" s="1"/>
  <c r="G1301" i="20" s="1"/>
  <c r="D1302" i="20" l="1"/>
  <c r="C1302" i="20" s="1"/>
  <c r="E1302" i="20" s="1"/>
  <c r="G1302" i="20" s="1"/>
  <c r="D1303" i="20" l="1"/>
  <c r="C1303" i="20" s="1"/>
  <c r="E1303" i="20" s="1"/>
  <c r="G1303" i="20" s="1"/>
  <c r="D1304" i="20" l="1"/>
  <c r="C1304" i="20" s="1"/>
  <c r="E1304" i="20" s="1"/>
  <c r="G1304" i="20" s="1"/>
  <c r="D1305" i="20" l="1"/>
  <c r="C1305" i="20" s="1"/>
  <c r="E1305" i="20" s="1"/>
  <c r="G1305" i="20" s="1"/>
  <c r="D1306" i="20" l="1"/>
  <c r="C1306" i="20" s="1"/>
  <c r="E1306" i="20" s="1"/>
  <c r="G1306" i="20" s="1"/>
  <c r="D1307" i="20" l="1"/>
  <c r="C1307" i="20" s="1"/>
  <c r="E1307" i="20" s="1"/>
  <c r="G1307" i="20" s="1"/>
  <c r="D1308" i="20" l="1"/>
  <c r="C1308" i="20" s="1"/>
  <c r="E1308" i="20" s="1"/>
  <c r="G1308" i="20" s="1"/>
  <c r="D1309" i="20" l="1"/>
  <c r="C1309" i="20" s="1"/>
  <c r="E1309" i="20" s="1"/>
  <c r="G1309" i="20" s="1"/>
  <c r="D1310" i="20" l="1"/>
  <c r="C1310" i="20" s="1"/>
  <c r="E1310" i="20" s="1"/>
  <c r="G1310" i="20" s="1"/>
  <c r="D1311" i="20" l="1"/>
  <c r="C1311" i="20" s="1"/>
  <c r="E1311" i="20" s="1"/>
  <c r="G1311" i="20" s="1"/>
  <c r="D1312" i="20" l="1"/>
  <c r="C1312" i="20" s="1"/>
  <c r="E1312" i="20" s="1"/>
  <c r="G1312" i="20" s="1"/>
  <c r="D1313" i="20" l="1"/>
  <c r="C1313" i="20" s="1"/>
  <c r="E1313" i="20" s="1"/>
  <c r="G1313" i="20" s="1"/>
  <c r="D1314" i="20" l="1"/>
  <c r="C1314" i="20" s="1"/>
  <c r="E1314" i="20" s="1"/>
  <c r="G1314" i="20" s="1"/>
  <c r="D1315" i="20" l="1"/>
  <c r="C1315" i="20" s="1"/>
  <c r="E1315" i="20" s="1"/>
  <c r="G1315" i="20" s="1"/>
  <c r="D1316" i="20" l="1"/>
  <c r="C1316" i="20" s="1"/>
  <c r="E1316" i="20" s="1"/>
  <c r="G1316" i="20" s="1"/>
  <c r="D1317" i="20" l="1"/>
  <c r="C1317" i="20" s="1"/>
  <c r="E1317" i="20" s="1"/>
  <c r="G1317" i="20" s="1"/>
  <c r="D1318" i="20" l="1"/>
  <c r="C1318" i="20" s="1"/>
  <c r="E1318" i="20" s="1"/>
  <c r="G1318" i="20" s="1"/>
  <c r="D1319" i="20" l="1"/>
  <c r="C1319" i="20" s="1"/>
  <c r="E1319" i="20" s="1"/>
  <c r="G1319" i="20" s="1"/>
  <c r="D1320" i="20" l="1"/>
  <c r="C1320" i="20" s="1"/>
  <c r="E1320" i="20" s="1"/>
  <c r="G1320" i="20" s="1"/>
  <c r="D1321" i="20" l="1"/>
  <c r="C1321" i="20" s="1"/>
  <c r="E1321" i="20" s="1"/>
  <c r="G1321" i="20" s="1"/>
  <c r="D1322" i="20" l="1"/>
  <c r="C1322" i="20" s="1"/>
  <c r="E1322" i="20" s="1"/>
  <c r="G1322" i="20" s="1"/>
  <c r="D1323" i="20" l="1"/>
  <c r="C1323" i="20" s="1"/>
  <c r="E1323" i="20" s="1"/>
  <c r="G1323" i="20" s="1"/>
  <c r="D1324" i="20" l="1"/>
  <c r="C1324" i="20" s="1"/>
  <c r="E1324" i="20" s="1"/>
  <c r="G1324" i="20" s="1"/>
  <c r="D1325" i="20" l="1"/>
  <c r="C1325" i="20" s="1"/>
  <c r="E1325" i="20" s="1"/>
  <c r="G1325" i="20" s="1"/>
  <c r="D1326" i="20" l="1"/>
  <c r="C1326" i="20" s="1"/>
  <c r="E1326" i="20" s="1"/>
  <c r="G1326" i="20" s="1"/>
  <c r="D1327" i="20" l="1"/>
  <c r="C1327" i="20" s="1"/>
  <c r="E1327" i="20" s="1"/>
  <c r="G1327" i="20" s="1"/>
  <c r="D1328" i="20" l="1"/>
  <c r="C1328" i="20" s="1"/>
  <c r="E1328" i="20" s="1"/>
  <c r="G1328" i="20" s="1"/>
  <c r="D1329" i="20" l="1"/>
  <c r="C1329" i="20" s="1"/>
  <c r="E1329" i="20" s="1"/>
  <c r="G1329" i="20" s="1"/>
  <c r="D1330" i="20" l="1"/>
  <c r="C1330" i="20" s="1"/>
  <c r="E1330" i="20" s="1"/>
  <c r="G1330" i="20" s="1"/>
  <c r="D1331" i="20" l="1"/>
  <c r="C1331" i="20" s="1"/>
  <c r="E1331" i="20" s="1"/>
  <c r="G1331" i="20" s="1"/>
  <c r="D1332" i="20" l="1"/>
  <c r="C1332" i="20" s="1"/>
  <c r="E1332" i="20" s="1"/>
  <c r="G1332" i="20" s="1"/>
  <c r="D1333" i="20" l="1"/>
  <c r="C1333" i="20" s="1"/>
  <c r="E1333" i="20" s="1"/>
  <c r="G1333" i="20" s="1"/>
  <c r="D1334" i="20" l="1"/>
  <c r="C1334" i="20" s="1"/>
  <c r="E1334" i="20" s="1"/>
  <c r="G1334" i="20" s="1"/>
  <c r="D1335" i="20" l="1"/>
  <c r="C1335" i="20" s="1"/>
  <c r="E1335" i="20" s="1"/>
  <c r="G1335" i="20" s="1"/>
  <c r="D1336" i="20" l="1"/>
  <c r="C1336" i="20" s="1"/>
  <c r="E1336" i="20" s="1"/>
  <c r="G1336" i="20" s="1"/>
  <c r="D1337" i="20" l="1"/>
  <c r="C1337" i="20" s="1"/>
  <c r="E1337" i="20" s="1"/>
  <c r="G1337" i="20" s="1"/>
  <c r="D1338" i="20" l="1"/>
  <c r="C1338" i="20" s="1"/>
  <c r="E1338" i="20" s="1"/>
  <c r="G1338" i="20" s="1"/>
  <c r="D1339" i="20" l="1"/>
  <c r="C1339" i="20" s="1"/>
  <c r="E1339" i="20" s="1"/>
  <c r="G1339" i="20" s="1"/>
  <c r="D1340" i="20" l="1"/>
  <c r="C1340" i="20" s="1"/>
  <c r="E1340" i="20" s="1"/>
  <c r="G1340" i="20" s="1"/>
  <c r="D1341" i="20" l="1"/>
  <c r="C1341" i="20" s="1"/>
  <c r="E1341" i="20" s="1"/>
  <c r="G1341" i="20" s="1"/>
  <c r="D1342" i="20" l="1"/>
  <c r="C1342" i="20" s="1"/>
  <c r="E1342" i="20" s="1"/>
  <c r="G1342" i="20" s="1"/>
  <c r="D1343" i="20" l="1"/>
  <c r="C1343" i="20" s="1"/>
  <c r="E1343" i="20" s="1"/>
  <c r="G1343" i="20" s="1"/>
  <c r="D1344" i="20" l="1"/>
  <c r="C1344" i="20" s="1"/>
  <c r="E1344" i="20" s="1"/>
  <c r="G1344" i="20" s="1"/>
  <c r="D1345" i="20" l="1"/>
  <c r="C1345" i="20" s="1"/>
  <c r="E1345" i="20" s="1"/>
  <c r="G1345" i="20" s="1"/>
  <c r="D1346" i="20" l="1"/>
  <c r="C1346" i="20" s="1"/>
  <c r="E1346" i="20" s="1"/>
  <c r="G1346" i="20" s="1"/>
  <c r="D1347" i="20" l="1"/>
  <c r="C1347" i="20" s="1"/>
  <c r="E1347" i="20" s="1"/>
  <c r="G1347" i="20" s="1"/>
  <c r="D1348" i="20" l="1"/>
  <c r="C1348" i="20" s="1"/>
  <c r="E1348" i="20" s="1"/>
  <c r="G1348" i="20" s="1"/>
  <c r="D1349" i="20" l="1"/>
  <c r="C1349" i="20" s="1"/>
  <c r="E1349" i="20" s="1"/>
  <c r="G1349" i="20" s="1"/>
  <c r="D1350" i="20" l="1"/>
  <c r="C1350" i="20" s="1"/>
  <c r="E1350" i="20" s="1"/>
  <c r="G1350" i="20" s="1"/>
  <c r="D1351" i="20" l="1"/>
  <c r="C1351" i="20" s="1"/>
  <c r="E1351" i="20" s="1"/>
  <c r="G1351" i="20" s="1"/>
  <c r="D1352" i="20" l="1"/>
  <c r="C1352" i="20" s="1"/>
  <c r="E1352" i="20" s="1"/>
  <c r="G1352" i="20" s="1"/>
  <c r="D1353" i="20" l="1"/>
  <c r="C1353" i="20" s="1"/>
  <c r="E1353" i="20" s="1"/>
  <c r="G1353" i="20" s="1"/>
  <c r="D1354" i="20" l="1"/>
  <c r="C1354" i="20" s="1"/>
  <c r="E1354" i="20" s="1"/>
  <c r="G1354" i="20" s="1"/>
  <c r="D1355" i="20" l="1"/>
  <c r="C1355" i="20" s="1"/>
  <c r="E1355" i="20" s="1"/>
  <c r="G1355" i="20" s="1"/>
  <c r="D1356" i="20" l="1"/>
  <c r="C1356" i="20" s="1"/>
  <c r="E1356" i="20" s="1"/>
  <c r="G1356" i="20" s="1"/>
  <c r="D1357" i="20" l="1"/>
  <c r="C1357" i="20" s="1"/>
  <c r="E1357" i="20" s="1"/>
  <c r="G1357" i="20" s="1"/>
  <c r="D1358" i="20" l="1"/>
  <c r="C1358" i="20" s="1"/>
  <c r="E1358" i="20" s="1"/>
  <c r="G1358" i="20" s="1"/>
  <c r="D1359" i="20" l="1"/>
  <c r="C1359" i="20" s="1"/>
  <c r="E1359" i="20" s="1"/>
  <c r="G1359" i="20" s="1"/>
  <c r="D1360" i="20" l="1"/>
  <c r="C1360" i="20" s="1"/>
  <c r="E1360" i="20" s="1"/>
  <c r="G1360" i="20" s="1"/>
  <c r="D1361" i="20" l="1"/>
  <c r="C1361" i="20" s="1"/>
  <c r="E1361" i="20" s="1"/>
  <c r="G1361" i="20" s="1"/>
  <c r="D1362" i="20" l="1"/>
  <c r="C1362" i="20" s="1"/>
  <c r="E1362" i="20" s="1"/>
  <c r="G1362" i="20" s="1"/>
  <c r="D1363" i="20" l="1"/>
  <c r="C1363" i="20" s="1"/>
  <c r="E1363" i="20" s="1"/>
  <c r="G1363" i="20" s="1"/>
  <c r="D1364" i="20" l="1"/>
  <c r="C1364" i="20" s="1"/>
  <c r="E1364" i="20" s="1"/>
  <c r="G1364" i="20" s="1"/>
  <c r="D1365" i="20" l="1"/>
  <c r="C1365" i="20" s="1"/>
  <c r="E1365" i="20" s="1"/>
  <c r="G1365" i="20" s="1"/>
  <c r="D1366" i="20" l="1"/>
  <c r="C1366" i="20" s="1"/>
  <c r="E1366" i="20" s="1"/>
  <c r="G1366" i="20" s="1"/>
  <c r="D1367" i="20" l="1"/>
  <c r="C1367" i="20" s="1"/>
  <c r="E1367" i="20" s="1"/>
  <c r="G1367" i="20" s="1"/>
  <c r="D1368" i="20" l="1"/>
  <c r="C1368" i="20" s="1"/>
  <c r="E1368" i="20" s="1"/>
  <c r="G1368" i="20" s="1"/>
  <c r="D1369" i="20" l="1"/>
  <c r="C1369" i="20" s="1"/>
  <c r="E1369" i="20" s="1"/>
  <c r="G1369" i="20" s="1"/>
  <c r="D1370" i="20" l="1"/>
  <c r="C1370" i="20" s="1"/>
  <c r="E1370" i="20" s="1"/>
  <c r="G1370" i="20" s="1"/>
  <c r="D1371" i="20" l="1"/>
  <c r="C1371" i="20" s="1"/>
  <c r="E1371" i="20" s="1"/>
  <c r="G1371" i="20" s="1"/>
  <c r="D1372" i="20" l="1"/>
  <c r="C1372" i="20" s="1"/>
  <c r="E1372" i="20" s="1"/>
  <c r="G1372" i="20" s="1"/>
  <c r="D1373" i="20" l="1"/>
  <c r="C1373" i="20" s="1"/>
  <c r="E1373" i="20" s="1"/>
  <c r="G1373" i="20" s="1"/>
  <c r="D1374" i="20" l="1"/>
  <c r="C1374" i="20" s="1"/>
  <c r="E1374" i="20" s="1"/>
  <c r="G1374" i="20" s="1"/>
  <c r="D1375" i="20" l="1"/>
  <c r="C1375" i="20" s="1"/>
  <c r="E1375" i="20" s="1"/>
  <c r="G1375" i="20" s="1"/>
  <c r="D1376" i="20" l="1"/>
  <c r="C1376" i="20" s="1"/>
  <c r="E1376" i="20" s="1"/>
  <c r="G1376" i="20" s="1"/>
  <c r="D1377" i="20" l="1"/>
  <c r="C1377" i="20" s="1"/>
  <c r="E1377" i="20" s="1"/>
  <c r="G1377" i="20" s="1"/>
  <c r="D1378" i="20" l="1"/>
  <c r="C1378" i="20" s="1"/>
  <c r="E1378" i="20" s="1"/>
  <c r="G1378" i="20" s="1"/>
  <c r="D1379" i="20" l="1"/>
  <c r="C1379" i="20" s="1"/>
  <c r="E1379" i="20" s="1"/>
  <c r="G1379" i="20" s="1"/>
  <c r="D1380" i="20" l="1"/>
  <c r="C1380" i="20" s="1"/>
  <c r="E1380" i="20" s="1"/>
  <c r="G1380" i="20" s="1"/>
  <c r="D1381" i="20" l="1"/>
  <c r="C1381" i="20" s="1"/>
  <c r="E1381" i="20" s="1"/>
  <c r="G1381" i="20" s="1"/>
  <c r="D1382" i="20" l="1"/>
  <c r="C1382" i="20" s="1"/>
  <c r="E1382" i="20" s="1"/>
  <c r="G1382" i="20" s="1"/>
  <c r="D1383" i="20" l="1"/>
  <c r="C1383" i="20" s="1"/>
  <c r="E1383" i="20" s="1"/>
  <c r="G1383" i="20" s="1"/>
  <c r="D1384" i="20" l="1"/>
  <c r="C1384" i="20" s="1"/>
  <c r="E1384" i="20" s="1"/>
  <c r="G1384" i="20" s="1"/>
  <c r="D1385" i="20" l="1"/>
  <c r="C1385" i="20" s="1"/>
  <c r="E1385" i="20" s="1"/>
  <c r="G1385" i="20" s="1"/>
  <c r="D1386" i="20" l="1"/>
  <c r="C1386" i="20" s="1"/>
  <c r="E1386" i="20" s="1"/>
  <c r="G1386" i="20" s="1"/>
  <c r="D1387" i="20" l="1"/>
  <c r="C1387" i="20" s="1"/>
  <c r="E1387" i="20" s="1"/>
  <c r="G1387" i="20" s="1"/>
  <c r="D1388" i="20" l="1"/>
  <c r="C1388" i="20" s="1"/>
  <c r="E1388" i="20" s="1"/>
  <c r="G1388" i="20" s="1"/>
  <c r="D1389" i="20" l="1"/>
  <c r="C1389" i="20" s="1"/>
  <c r="E1389" i="20" s="1"/>
  <c r="G1389" i="20" s="1"/>
  <c r="D1390" i="20" l="1"/>
  <c r="C1390" i="20" s="1"/>
  <c r="E1390" i="20" s="1"/>
  <c r="G1390" i="20" s="1"/>
  <c r="D1391" i="20" l="1"/>
  <c r="C1391" i="20" s="1"/>
  <c r="E1391" i="20" s="1"/>
  <c r="G1391" i="20" s="1"/>
  <c r="D1392" i="20" l="1"/>
  <c r="C1392" i="20" s="1"/>
  <c r="E1392" i="20" s="1"/>
  <c r="G1392" i="20" s="1"/>
  <c r="D1393" i="20" l="1"/>
  <c r="C1393" i="20" s="1"/>
  <c r="E1393" i="20" s="1"/>
  <c r="G1393" i="20" s="1"/>
  <c r="D1394" i="20" l="1"/>
  <c r="C1394" i="20" s="1"/>
  <c r="E1394" i="20" s="1"/>
  <c r="G1394" i="20" s="1"/>
  <c r="D1395" i="20" l="1"/>
  <c r="C1395" i="20" s="1"/>
  <c r="E1395" i="20" s="1"/>
  <c r="G1395" i="20" s="1"/>
  <c r="D1396" i="20" l="1"/>
  <c r="C1396" i="20" s="1"/>
  <c r="E1396" i="20" s="1"/>
  <c r="G1396" i="20" s="1"/>
  <c r="D1397" i="20" l="1"/>
  <c r="C1397" i="20" s="1"/>
  <c r="E1397" i="20" s="1"/>
  <c r="G1397" i="20" s="1"/>
  <c r="D1398" i="20" l="1"/>
  <c r="C1398" i="20" s="1"/>
  <c r="E1398" i="20" s="1"/>
  <c r="G1398" i="20" s="1"/>
  <c r="D1399" i="20" l="1"/>
  <c r="C1399" i="20" s="1"/>
  <c r="E1399" i="20" s="1"/>
  <c r="G1399" i="20" s="1"/>
  <c r="D1400" i="20" l="1"/>
  <c r="C1400" i="20" s="1"/>
  <c r="E1400" i="20" s="1"/>
  <c r="G1400" i="20" s="1"/>
  <c r="D1401" i="20" l="1"/>
  <c r="C1401" i="20" s="1"/>
  <c r="E1401" i="20" s="1"/>
  <c r="G1401" i="20" s="1"/>
  <c r="D1402" i="20" l="1"/>
  <c r="C1402" i="20" s="1"/>
  <c r="E1402" i="20" s="1"/>
  <c r="G1402" i="20" s="1"/>
  <c r="D1403" i="20" l="1"/>
  <c r="C1403" i="20" s="1"/>
  <c r="E1403" i="20" s="1"/>
  <c r="G1403" i="20" s="1"/>
  <c r="D1404" i="20" l="1"/>
  <c r="C1404" i="20" s="1"/>
  <c r="E1404" i="20" s="1"/>
  <c r="G1404" i="20" s="1"/>
  <c r="D1405" i="20" l="1"/>
  <c r="C1405" i="20" s="1"/>
  <c r="E1405" i="20" s="1"/>
  <c r="G1405" i="20" s="1"/>
  <c r="D1406" i="20" l="1"/>
  <c r="C1406" i="20" s="1"/>
  <c r="E1406" i="20" s="1"/>
  <c r="G1406" i="20" s="1"/>
  <c r="D1407" i="20" l="1"/>
  <c r="C1407" i="20" s="1"/>
  <c r="E1407" i="20" s="1"/>
  <c r="G1407" i="20" s="1"/>
  <c r="D1408" i="20" l="1"/>
  <c r="C1408" i="20" s="1"/>
  <c r="E1408" i="20" s="1"/>
  <c r="G1408" i="20" s="1"/>
  <c r="D1409" i="20" l="1"/>
  <c r="C1409" i="20" s="1"/>
  <c r="E1409" i="20" s="1"/>
  <c r="G1409" i="20" s="1"/>
  <c r="D1410" i="20" l="1"/>
  <c r="C1410" i="20" s="1"/>
  <c r="E1410" i="20" s="1"/>
  <c r="G1410" i="20" s="1"/>
  <c r="D1411" i="20" l="1"/>
  <c r="C1411" i="20" s="1"/>
  <c r="E1411" i="20" s="1"/>
  <c r="G1411" i="20" s="1"/>
  <c r="D1412" i="20" l="1"/>
  <c r="C1412" i="20" s="1"/>
  <c r="E1412" i="20" s="1"/>
  <c r="G1412" i="20" s="1"/>
  <c r="D1413" i="20" l="1"/>
  <c r="C1413" i="20" s="1"/>
  <c r="E1413" i="20" s="1"/>
  <c r="G1413" i="20" s="1"/>
  <c r="D1414" i="20" l="1"/>
  <c r="C1414" i="20" s="1"/>
  <c r="E1414" i="20" s="1"/>
  <c r="G1414" i="20" s="1"/>
  <c r="D1415" i="20" l="1"/>
  <c r="C1415" i="20" s="1"/>
  <c r="E1415" i="20" s="1"/>
  <c r="G1415" i="20" s="1"/>
  <c r="D1416" i="20" l="1"/>
  <c r="C1416" i="20" s="1"/>
  <c r="E1416" i="20" s="1"/>
  <c r="G1416" i="20" s="1"/>
  <c r="D1417" i="20" l="1"/>
  <c r="C1417" i="20" s="1"/>
  <c r="E1417" i="20" s="1"/>
  <c r="G1417" i="20" s="1"/>
  <c r="D1418" i="20" l="1"/>
  <c r="C1418" i="20" s="1"/>
  <c r="E1418" i="20" s="1"/>
  <c r="G1418" i="20" s="1"/>
  <c r="D1419" i="20" l="1"/>
  <c r="C1419" i="20" s="1"/>
  <c r="E1419" i="20" s="1"/>
  <c r="G1419" i="20" s="1"/>
  <c r="D1420" i="20" l="1"/>
  <c r="C1420" i="20" s="1"/>
  <c r="E1420" i="20" s="1"/>
  <c r="G1420" i="20" s="1"/>
  <c r="D1421" i="20" l="1"/>
  <c r="C1421" i="20" s="1"/>
  <c r="E1421" i="20" s="1"/>
  <c r="G1421" i="20" s="1"/>
  <c r="D1422" i="20" l="1"/>
  <c r="C1422" i="20" s="1"/>
  <c r="E1422" i="20" s="1"/>
  <c r="G1422" i="20" s="1"/>
  <c r="D1423" i="20" l="1"/>
  <c r="C1423" i="20" s="1"/>
  <c r="E1423" i="20" s="1"/>
  <c r="G1423" i="20" s="1"/>
  <c r="D1424" i="20" l="1"/>
  <c r="C1424" i="20" s="1"/>
  <c r="E1424" i="20" s="1"/>
  <c r="G1424" i="20" s="1"/>
  <c r="D1425" i="20" l="1"/>
  <c r="C1425" i="20" s="1"/>
  <c r="E1425" i="20" s="1"/>
  <c r="G1425" i="20" s="1"/>
  <c r="D1426" i="20" l="1"/>
  <c r="C1426" i="20" s="1"/>
  <c r="E1426" i="20" s="1"/>
  <c r="G1426" i="20" s="1"/>
  <c r="D1427" i="20" l="1"/>
  <c r="C1427" i="20" s="1"/>
  <c r="E1427" i="20" s="1"/>
  <c r="G1427" i="20" s="1"/>
  <c r="D1428" i="20" l="1"/>
  <c r="C1428" i="20" s="1"/>
  <c r="E1428" i="20" s="1"/>
  <c r="G1428" i="20" s="1"/>
  <c r="D1429" i="20" l="1"/>
  <c r="C1429" i="20" s="1"/>
  <c r="E1429" i="20" s="1"/>
  <c r="G1429" i="20" s="1"/>
  <c r="D1430" i="20" l="1"/>
  <c r="C1430" i="20" s="1"/>
  <c r="E1430" i="20" s="1"/>
  <c r="G1430" i="20" s="1"/>
  <c r="D1431" i="20" l="1"/>
  <c r="C1431" i="20" s="1"/>
  <c r="E1431" i="20" s="1"/>
  <c r="G1431" i="20" s="1"/>
  <c r="D1432" i="20" l="1"/>
  <c r="C1432" i="20" s="1"/>
  <c r="E1432" i="20" s="1"/>
  <c r="G1432" i="20" s="1"/>
  <c r="D1433" i="20" l="1"/>
  <c r="C1433" i="20" s="1"/>
  <c r="E1433" i="20" s="1"/>
  <c r="G1433" i="20" s="1"/>
  <c r="D1434" i="20" l="1"/>
  <c r="C1434" i="20" s="1"/>
  <c r="E1434" i="20" s="1"/>
  <c r="G1434" i="20" s="1"/>
  <c r="D1435" i="20" l="1"/>
  <c r="C1435" i="20" s="1"/>
  <c r="E1435" i="20" s="1"/>
  <c r="G1435" i="20" s="1"/>
  <c r="D1436" i="20" l="1"/>
  <c r="C1436" i="20" s="1"/>
  <c r="E1436" i="20" s="1"/>
  <c r="G1436" i="20" s="1"/>
  <c r="D1437" i="20" l="1"/>
  <c r="C1437" i="20" s="1"/>
  <c r="E1437" i="20" s="1"/>
  <c r="G1437" i="20" s="1"/>
  <c r="D1438" i="20" l="1"/>
  <c r="C1438" i="20" s="1"/>
  <c r="E1438" i="20" s="1"/>
  <c r="G1438" i="20" s="1"/>
  <c r="D1439" i="20" l="1"/>
  <c r="C1439" i="20" s="1"/>
  <c r="E1439" i="20" s="1"/>
  <c r="G1439" i="20" s="1"/>
  <c r="D1440" i="20" l="1"/>
  <c r="C1440" i="20" s="1"/>
  <c r="E1440" i="20" s="1"/>
  <c r="G1440" i="20" s="1"/>
  <c r="D1441" i="20" l="1"/>
  <c r="C1441" i="20" s="1"/>
  <c r="E1441" i="20" s="1"/>
  <c r="G1441" i="20" s="1"/>
  <c r="D1442" i="20" l="1"/>
  <c r="C1442" i="20" s="1"/>
  <c r="E1442" i="20" s="1"/>
  <c r="G1442" i="20" s="1"/>
  <c r="D1443" i="20" l="1"/>
  <c r="C1443" i="20" s="1"/>
  <c r="E1443" i="20" s="1"/>
  <c r="G1443" i="20" s="1"/>
  <c r="D1444" i="20" l="1"/>
  <c r="C1444" i="20" s="1"/>
  <c r="E1444" i="20" s="1"/>
  <c r="G1444" i="20" s="1"/>
  <c r="D1445" i="20" l="1"/>
  <c r="C1445" i="20" s="1"/>
  <c r="E1445" i="20" s="1"/>
  <c r="G1445" i="20" s="1"/>
  <c r="D1446" i="20" l="1"/>
  <c r="C1446" i="20" s="1"/>
  <c r="E1446" i="20" s="1"/>
  <c r="G1446" i="20" s="1"/>
  <c r="D1447" i="20" l="1"/>
  <c r="C1447" i="20" s="1"/>
  <c r="E1447" i="20" s="1"/>
  <c r="G1447" i="20" s="1"/>
  <c r="D1448" i="20" l="1"/>
  <c r="C1448" i="20" s="1"/>
  <c r="E1448" i="20" s="1"/>
  <c r="G1448" i="20" s="1"/>
  <c r="D1449" i="20" l="1"/>
  <c r="C1449" i="20" s="1"/>
  <c r="E1449" i="20" s="1"/>
  <c r="G1449" i="20" s="1"/>
  <c r="D1450" i="20" l="1"/>
  <c r="C1450" i="20" s="1"/>
  <c r="E1450" i="20" s="1"/>
  <c r="G1450" i="20" s="1"/>
  <c r="D1451" i="20" l="1"/>
  <c r="C1451" i="20" s="1"/>
  <c r="E1451" i="20" s="1"/>
  <c r="G1451" i="20" s="1"/>
  <c r="D1452" i="20" l="1"/>
  <c r="C1452" i="20" s="1"/>
  <c r="E1452" i="20" s="1"/>
  <c r="G1452" i="20" s="1"/>
  <c r="D1453" i="20" l="1"/>
  <c r="C1453" i="20" s="1"/>
  <c r="E1453" i="20" s="1"/>
  <c r="G1453" i="20" s="1"/>
  <c r="D1454" i="20" l="1"/>
  <c r="C1454" i="20" s="1"/>
  <c r="E1454" i="20" s="1"/>
  <c r="G1454" i="20" s="1"/>
  <c r="D1455" i="20" l="1"/>
  <c r="C1455" i="20" s="1"/>
  <c r="E1455" i="20" s="1"/>
  <c r="G1455" i="20" s="1"/>
  <c r="D1456" i="20" l="1"/>
  <c r="C1456" i="20" s="1"/>
  <c r="E1456" i="20" s="1"/>
  <c r="G1456" i="20" s="1"/>
  <c r="D1457" i="20" l="1"/>
  <c r="C1457" i="20" s="1"/>
  <c r="E1457" i="20" s="1"/>
  <c r="G1457" i="20" s="1"/>
  <c r="D1458" i="20" l="1"/>
  <c r="C1458" i="20" s="1"/>
  <c r="E1458" i="20" s="1"/>
  <c r="G1458" i="20" s="1"/>
  <c r="D1459" i="20" l="1"/>
  <c r="C1459" i="20" s="1"/>
  <c r="E1459" i="20" s="1"/>
  <c r="G1459" i="20" s="1"/>
  <c r="D1460" i="20" l="1"/>
  <c r="C1460" i="20" s="1"/>
  <c r="E1460" i="20" s="1"/>
  <c r="G1460" i="20" s="1"/>
  <c r="D1461" i="20" l="1"/>
  <c r="C1461" i="20" s="1"/>
  <c r="E1461" i="20" s="1"/>
  <c r="G1461" i="20" s="1"/>
  <c r="D1462" i="20" l="1"/>
  <c r="C1462" i="20" s="1"/>
  <c r="E1462" i="20" s="1"/>
  <c r="G1462" i="20" s="1"/>
  <c r="D1463" i="20" l="1"/>
  <c r="C1463" i="20" s="1"/>
  <c r="E1463" i="20" s="1"/>
  <c r="G1463" i="20" s="1"/>
  <c r="D1464" i="20" l="1"/>
  <c r="C1464" i="20" s="1"/>
  <c r="E1464" i="20" s="1"/>
  <c r="G1464" i="20" s="1"/>
  <c r="D1465" i="20" l="1"/>
  <c r="C1465" i="20" s="1"/>
  <c r="E1465" i="20" s="1"/>
  <c r="G1465" i="20" s="1"/>
  <c r="D1466" i="20" l="1"/>
  <c r="C1466" i="20" s="1"/>
  <c r="E1466" i="20" s="1"/>
  <c r="G1466" i="20" s="1"/>
  <c r="D1467" i="20" l="1"/>
  <c r="C1467" i="20" s="1"/>
  <c r="E1467" i="20" s="1"/>
  <c r="G1467" i="20" s="1"/>
  <c r="D1468" i="20" l="1"/>
  <c r="C1468" i="20" s="1"/>
  <c r="E1468" i="20" s="1"/>
  <c r="G1468" i="20" s="1"/>
  <c r="D1469" i="20" l="1"/>
  <c r="C1469" i="20" s="1"/>
  <c r="E1469" i="20" s="1"/>
  <c r="G1469" i="20" s="1"/>
  <c r="D1470" i="20" l="1"/>
  <c r="C1470" i="20" s="1"/>
  <c r="E1470" i="20" s="1"/>
  <c r="G1470" i="20" s="1"/>
  <c r="D1471" i="20" l="1"/>
  <c r="C1471" i="20" s="1"/>
  <c r="E1471" i="20" s="1"/>
  <c r="G1471" i="20" s="1"/>
  <c r="D1472" i="20" l="1"/>
  <c r="C1472" i="20" s="1"/>
  <c r="E1472" i="20" s="1"/>
  <c r="G1472" i="20" s="1"/>
  <c r="D1473" i="20" l="1"/>
  <c r="C1473" i="20" s="1"/>
  <c r="E1473" i="20" s="1"/>
  <c r="G1473" i="20" s="1"/>
  <c r="D1474" i="20" l="1"/>
  <c r="C1474" i="20" s="1"/>
  <c r="E1474" i="20" s="1"/>
  <c r="G1474" i="20" s="1"/>
  <c r="D1475" i="20" l="1"/>
  <c r="C1475" i="20" s="1"/>
  <c r="E1475" i="20" s="1"/>
  <c r="G1475" i="20" s="1"/>
  <c r="D1476" i="20" l="1"/>
  <c r="C1476" i="20" s="1"/>
  <c r="E1476" i="20" s="1"/>
  <c r="G1476" i="20" s="1"/>
  <c r="D1477" i="20" l="1"/>
  <c r="C1477" i="20" s="1"/>
  <c r="E1477" i="20" s="1"/>
  <c r="G1477" i="20" s="1"/>
  <c r="D1478" i="20" l="1"/>
  <c r="C1478" i="20" s="1"/>
  <c r="E1478" i="20" s="1"/>
  <c r="G1478" i="20" s="1"/>
  <c r="D1479" i="20" l="1"/>
  <c r="C1479" i="20" s="1"/>
  <c r="E1479" i="20" s="1"/>
  <c r="G1479" i="20" s="1"/>
  <c r="D1480" i="20" l="1"/>
  <c r="C1480" i="20" s="1"/>
  <c r="E1480" i="20" s="1"/>
  <c r="G1480" i="20" s="1"/>
  <c r="D1481" i="20" l="1"/>
  <c r="C1481" i="20" s="1"/>
  <c r="E1481" i="20" s="1"/>
  <c r="G1481" i="20" s="1"/>
  <c r="D1482" i="20" l="1"/>
  <c r="C1482" i="20" s="1"/>
  <c r="E1482" i="20" s="1"/>
  <c r="G1482" i="20" s="1"/>
  <c r="D1483" i="20" l="1"/>
  <c r="C1483" i="20" s="1"/>
  <c r="E1483" i="20" s="1"/>
  <c r="G1483" i="20" s="1"/>
  <c r="D1484" i="20" l="1"/>
  <c r="C1484" i="20" s="1"/>
  <c r="E1484" i="20" s="1"/>
  <c r="G1484" i="20" s="1"/>
  <c r="D1485" i="20" l="1"/>
  <c r="C1485" i="20" s="1"/>
  <c r="E1485" i="20" s="1"/>
  <c r="G1485" i="20" s="1"/>
  <c r="D1486" i="20" l="1"/>
  <c r="C1486" i="20" s="1"/>
  <c r="E1486" i="20" s="1"/>
  <c r="G1486" i="20" s="1"/>
  <c r="D1487" i="20" l="1"/>
  <c r="C1487" i="20" s="1"/>
  <c r="E1487" i="20" s="1"/>
  <c r="G1487" i="20" s="1"/>
  <c r="D1488" i="20" l="1"/>
  <c r="C1488" i="20" s="1"/>
  <c r="E1488" i="20" s="1"/>
  <c r="G1488" i="20" s="1"/>
  <c r="D1489" i="20" l="1"/>
  <c r="C1489" i="20" s="1"/>
  <c r="E1489" i="20" s="1"/>
  <c r="G1489" i="20" s="1"/>
  <c r="D1490" i="20" l="1"/>
  <c r="C1490" i="20" s="1"/>
  <c r="E1490" i="20" s="1"/>
  <c r="G1490" i="20" s="1"/>
  <c r="D1491" i="20" l="1"/>
  <c r="C1491" i="20" s="1"/>
  <c r="E1491" i="20" s="1"/>
  <c r="G1491" i="20" s="1"/>
  <c r="D1492" i="20" l="1"/>
  <c r="C1492" i="20" s="1"/>
  <c r="E1492" i="20" s="1"/>
  <c r="G1492" i="20" s="1"/>
  <c r="D1493" i="20" l="1"/>
  <c r="C1493" i="20" s="1"/>
  <c r="E1493" i="20" s="1"/>
  <c r="G1493" i="20" s="1"/>
  <c r="D1494" i="20" l="1"/>
  <c r="C1494" i="20" s="1"/>
  <c r="E1494" i="20" s="1"/>
  <c r="G1494" i="20" s="1"/>
  <c r="D1495" i="20" l="1"/>
  <c r="C1495" i="20" s="1"/>
  <c r="E1495" i="20" s="1"/>
  <c r="G1495" i="20" s="1"/>
  <c r="D1496" i="20" l="1"/>
  <c r="C1496" i="20" s="1"/>
  <c r="E1496" i="20" s="1"/>
  <c r="G1496" i="20" s="1"/>
  <c r="D1497" i="20" l="1"/>
  <c r="C1497" i="20" s="1"/>
  <c r="E1497" i="20" s="1"/>
  <c r="G1497" i="20" s="1"/>
  <c r="D1498" i="20" l="1"/>
  <c r="C1498" i="20" s="1"/>
  <c r="E1498" i="20" s="1"/>
  <c r="G1498" i="20" s="1"/>
  <c r="D1499" i="20" l="1"/>
  <c r="C1499" i="20" s="1"/>
  <c r="E1499" i="20" s="1"/>
  <c r="G1499" i="20" s="1"/>
  <c r="D1500" i="20" l="1"/>
  <c r="C1500" i="20" s="1"/>
  <c r="E1500" i="20" s="1"/>
  <c r="G1500" i="20" s="1"/>
  <c r="D1501" i="20" l="1"/>
  <c r="C1501" i="20" s="1"/>
  <c r="E1501" i="20" s="1"/>
  <c r="G1501" i="20" s="1"/>
  <c r="D1502" i="20" l="1"/>
  <c r="C1502" i="20" s="1"/>
  <c r="E1502" i="20" s="1"/>
  <c r="G1502" i="20" s="1"/>
  <c r="D1503" i="20" l="1"/>
  <c r="C1503" i="20" s="1"/>
  <c r="E1503" i="20" s="1"/>
  <c r="G1503" i="20" s="1"/>
  <c r="D1504" i="20" l="1"/>
  <c r="C1504" i="20" s="1"/>
  <c r="E1504" i="20" s="1"/>
  <c r="G1504" i="20" s="1"/>
  <c r="D1505" i="20" l="1"/>
  <c r="C1505" i="20" s="1"/>
  <c r="E1505" i="20" s="1"/>
  <c r="G1505" i="20" s="1"/>
  <c r="D1506" i="20" l="1"/>
  <c r="C1506" i="20" s="1"/>
  <c r="E1506" i="20" s="1"/>
  <c r="G1506" i="20" s="1"/>
  <c r="D1507" i="20" l="1"/>
  <c r="C1507" i="20" s="1"/>
  <c r="E1507" i="20" s="1"/>
  <c r="G1507" i="20" s="1"/>
  <c r="D1508" i="20" l="1"/>
  <c r="C1508" i="20" s="1"/>
  <c r="E1508" i="20" s="1"/>
  <c r="G1508" i="20" s="1"/>
  <c r="D1509" i="20" l="1"/>
  <c r="C1509" i="20" s="1"/>
  <c r="E1509" i="20" s="1"/>
  <c r="G1509" i="20" s="1"/>
  <c r="D1510" i="20" l="1"/>
  <c r="C1510" i="20" s="1"/>
  <c r="E1510" i="20" s="1"/>
  <c r="G1510" i="20" s="1"/>
  <c r="D1511" i="20" l="1"/>
  <c r="C1511" i="20" s="1"/>
  <c r="E1511" i="20" s="1"/>
  <c r="G1511" i="20" s="1"/>
  <c r="D1512" i="20" l="1"/>
  <c r="C1512" i="20" s="1"/>
  <c r="E1512" i="20" s="1"/>
  <c r="G1512" i="20" s="1"/>
  <c r="D1513" i="20" l="1"/>
  <c r="C1513" i="20" s="1"/>
  <c r="E1513" i="20" s="1"/>
  <c r="G1513" i="20" s="1"/>
  <c r="D1514" i="20" l="1"/>
  <c r="C1514" i="20" s="1"/>
  <c r="E1514" i="20" s="1"/>
  <c r="G1514" i="20" s="1"/>
  <c r="D1515" i="20" l="1"/>
  <c r="C1515" i="20" s="1"/>
  <c r="E1515" i="20" s="1"/>
  <c r="G1515" i="20" s="1"/>
  <c r="D1516" i="20" l="1"/>
  <c r="C1516" i="20" s="1"/>
  <c r="E1516" i="20" s="1"/>
  <c r="G1516" i="20" s="1"/>
  <c r="D1517" i="20" l="1"/>
  <c r="C1517" i="20" s="1"/>
  <c r="E1517" i="20" s="1"/>
  <c r="G1517" i="20" s="1"/>
  <c r="D1518" i="20" l="1"/>
  <c r="C1518" i="20" s="1"/>
  <c r="E1518" i="20" s="1"/>
  <c r="G1518" i="20" s="1"/>
  <c r="D1519" i="20" l="1"/>
  <c r="C1519" i="20" s="1"/>
  <c r="E1519" i="20" s="1"/>
  <c r="G1519" i="20" s="1"/>
  <c r="D1520" i="20" l="1"/>
  <c r="C1520" i="20" s="1"/>
  <c r="E1520" i="20" s="1"/>
  <c r="G1520" i="20" s="1"/>
  <c r="D1521" i="20" l="1"/>
  <c r="C1521" i="20" s="1"/>
  <c r="E1521" i="20" s="1"/>
  <c r="G1521" i="20" s="1"/>
  <c r="D1522" i="20" l="1"/>
  <c r="C1522" i="20" s="1"/>
  <c r="E1522" i="20" s="1"/>
  <c r="G1522" i="20" s="1"/>
  <c r="D1523" i="20" l="1"/>
  <c r="C1523" i="20" s="1"/>
  <c r="E1523" i="20" s="1"/>
  <c r="G1523" i="20" s="1"/>
  <c r="D1524" i="20" l="1"/>
  <c r="C1524" i="20" s="1"/>
  <c r="E1524" i="20" s="1"/>
  <c r="G1524" i="20" s="1"/>
  <c r="D1525" i="20" l="1"/>
  <c r="C1525" i="20" s="1"/>
  <c r="E1525" i="20" s="1"/>
  <c r="G1525" i="20" s="1"/>
  <c r="D1526" i="20" l="1"/>
  <c r="C1526" i="20" s="1"/>
  <c r="E1526" i="20" s="1"/>
  <c r="G1526" i="20" s="1"/>
  <c r="D1527" i="20" l="1"/>
  <c r="C1527" i="20" s="1"/>
  <c r="E1527" i="20" s="1"/>
  <c r="G1527" i="20" s="1"/>
  <c r="D1528" i="20" l="1"/>
  <c r="C1528" i="20" s="1"/>
  <c r="E1528" i="20" s="1"/>
  <c r="G1528" i="20" s="1"/>
  <c r="D1529" i="20" l="1"/>
  <c r="C1529" i="20" s="1"/>
  <c r="E1529" i="20" s="1"/>
  <c r="G1529" i="20" s="1"/>
  <c r="D1530" i="20" l="1"/>
  <c r="C1530" i="20" s="1"/>
  <c r="E1530" i="20" s="1"/>
  <c r="G1530" i="20" s="1"/>
  <c r="D1531" i="20" l="1"/>
  <c r="C1531" i="20" s="1"/>
  <c r="E1531" i="20" s="1"/>
  <c r="G1531" i="20" s="1"/>
  <c r="D1532" i="20" l="1"/>
  <c r="C1532" i="20" s="1"/>
  <c r="E1532" i="20" s="1"/>
  <c r="G1532" i="20" s="1"/>
  <c r="D1533" i="20" l="1"/>
  <c r="C1533" i="20" s="1"/>
  <c r="E1533" i="20" s="1"/>
  <c r="G1533" i="20" s="1"/>
  <c r="D1534" i="20" l="1"/>
  <c r="C1534" i="20" s="1"/>
  <c r="E1534" i="20" s="1"/>
  <c r="G1534" i="20" s="1"/>
  <c r="D1535" i="20" l="1"/>
  <c r="C1535" i="20" s="1"/>
  <c r="E1535" i="20" s="1"/>
  <c r="G1535" i="20" s="1"/>
  <c r="D1536" i="20" l="1"/>
  <c r="C1536" i="20" s="1"/>
  <c r="E1536" i="20" s="1"/>
  <c r="G1536" i="20" s="1"/>
  <c r="D1537" i="20" l="1"/>
  <c r="C1537" i="20" s="1"/>
  <c r="E1537" i="20" s="1"/>
  <c r="G1537" i="20" s="1"/>
  <c r="D1538" i="20" l="1"/>
  <c r="C1538" i="20" s="1"/>
  <c r="E1538" i="20" s="1"/>
  <c r="G1538" i="20" s="1"/>
  <c r="D1539" i="20" l="1"/>
  <c r="C1539" i="20" s="1"/>
  <c r="E1539" i="20" s="1"/>
  <c r="G1539" i="20" s="1"/>
  <c r="D1540" i="20" l="1"/>
  <c r="C1540" i="20" s="1"/>
  <c r="E1540" i="20" s="1"/>
  <c r="G1540" i="20" s="1"/>
  <c r="D1541" i="20" l="1"/>
  <c r="C1541" i="20" s="1"/>
  <c r="E1541" i="20" s="1"/>
  <c r="G1541" i="20" s="1"/>
  <c r="D1542" i="20" l="1"/>
  <c r="C1542" i="20" s="1"/>
  <c r="E1542" i="20" s="1"/>
  <c r="G1542" i="20" s="1"/>
  <c r="D1543" i="20" l="1"/>
  <c r="C1543" i="20" s="1"/>
  <c r="E1543" i="20" s="1"/>
  <c r="G1543" i="20" s="1"/>
  <c r="D1544" i="20" l="1"/>
  <c r="C1544" i="20" s="1"/>
  <c r="E1544" i="20" s="1"/>
  <c r="G1544" i="20" s="1"/>
  <c r="D1545" i="20" l="1"/>
  <c r="C1545" i="20" s="1"/>
  <c r="E1545" i="20" s="1"/>
  <c r="G1545" i="20" s="1"/>
  <c r="D1546" i="20" l="1"/>
  <c r="C1546" i="20" s="1"/>
  <c r="E1546" i="20" s="1"/>
  <c r="G1546" i="20" s="1"/>
  <c r="D1547" i="20" l="1"/>
  <c r="C1547" i="20" s="1"/>
  <c r="E1547" i="20" s="1"/>
  <c r="G1547" i="20" s="1"/>
  <c r="D1548" i="20" l="1"/>
  <c r="C1548" i="20" s="1"/>
  <c r="E1548" i="20" s="1"/>
  <c r="G1548" i="20" s="1"/>
  <c r="D1549" i="20" l="1"/>
  <c r="C1549" i="20" s="1"/>
  <c r="E1549" i="20" s="1"/>
  <c r="G1549" i="20" s="1"/>
  <c r="D1550" i="20" l="1"/>
  <c r="C1550" i="20" s="1"/>
  <c r="E1550" i="20" s="1"/>
  <c r="G1550" i="20" s="1"/>
  <c r="D1551" i="20" l="1"/>
  <c r="C1551" i="20" s="1"/>
  <c r="E1551" i="20" s="1"/>
  <c r="G1551" i="20" s="1"/>
  <c r="D1552" i="20" l="1"/>
  <c r="C1552" i="20" s="1"/>
  <c r="E1552" i="20" s="1"/>
  <c r="G1552" i="20" s="1"/>
  <c r="D1553" i="20" l="1"/>
  <c r="C1553" i="20" s="1"/>
  <c r="E1553" i="20" s="1"/>
  <c r="G1553" i="20" s="1"/>
  <c r="D1554" i="20" l="1"/>
  <c r="C1554" i="20" s="1"/>
  <c r="E1554" i="20" s="1"/>
  <c r="G1554" i="20" s="1"/>
  <c r="D1555" i="20" l="1"/>
  <c r="C1555" i="20" s="1"/>
  <c r="E1555" i="20" s="1"/>
  <c r="G1555" i="20" s="1"/>
  <c r="D1556" i="20" l="1"/>
  <c r="C1556" i="20" s="1"/>
  <c r="E1556" i="20" s="1"/>
  <c r="G1556" i="20" s="1"/>
  <c r="D1557" i="20" l="1"/>
  <c r="C1557" i="20" s="1"/>
  <c r="E1557" i="20" s="1"/>
  <c r="G1557" i="20" s="1"/>
  <c r="D1558" i="20" l="1"/>
  <c r="C1558" i="20" s="1"/>
  <c r="E1558" i="20" s="1"/>
  <c r="G1558" i="20" s="1"/>
  <c r="D1559" i="20" l="1"/>
  <c r="C1559" i="20" s="1"/>
  <c r="E1559" i="20" s="1"/>
  <c r="G1559" i="20" s="1"/>
  <c r="D1560" i="20" l="1"/>
  <c r="C1560" i="20" s="1"/>
  <c r="E1560" i="20" s="1"/>
  <c r="G1560" i="20" s="1"/>
  <c r="D1561" i="20" l="1"/>
  <c r="C1561" i="20" s="1"/>
  <c r="E1561" i="20" s="1"/>
  <c r="G1561" i="20" s="1"/>
  <c r="D1562" i="20" l="1"/>
  <c r="C1562" i="20" s="1"/>
  <c r="E1562" i="20" s="1"/>
  <c r="G1562" i="20" s="1"/>
  <c r="D1563" i="20" l="1"/>
  <c r="C1563" i="20" s="1"/>
  <c r="E1563" i="20" s="1"/>
  <c r="G1563" i="20" s="1"/>
  <c r="D1564" i="20" l="1"/>
  <c r="C1564" i="20" s="1"/>
  <c r="E1564" i="20" s="1"/>
  <c r="G1564" i="20" s="1"/>
  <c r="D1565" i="20" l="1"/>
  <c r="C1565" i="20" s="1"/>
  <c r="E1565" i="20" s="1"/>
  <c r="G1565" i="20" s="1"/>
  <c r="D1566" i="20" l="1"/>
  <c r="C1566" i="20" s="1"/>
  <c r="E1566" i="20" s="1"/>
  <c r="G1566" i="20" s="1"/>
  <c r="D1567" i="20" l="1"/>
  <c r="C1567" i="20" s="1"/>
  <c r="E1567" i="20" s="1"/>
  <c r="G1567" i="20" s="1"/>
  <c r="D1568" i="20" l="1"/>
  <c r="C1568" i="20" s="1"/>
  <c r="E1568" i="20" s="1"/>
  <c r="G1568" i="20" s="1"/>
  <c r="D1569" i="20" l="1"/>
  <c r="C1569" i="20" s="1"/>
  <c r="E1569" i="20" s="1"/>
  <c r="G1569" i="20" s="1"/>
  <c r="D1570" i="20" l="1"/>
  <c r="C1570" i="20" s="1"/>
  <c r="E1570" i="20" s="1"/>
  <c r="G1570" i="20" s="1"/>
  <c r="D1571" i="20" l="1"/>
  <c r="C1571" i="20" s="1"/>
  <c r="E1571" i="20" s="1"/>
  <c r="G1571" i="20" s="1"/>
  <c r="D1572" i="20" l="1"/>
  <c r="C1572" i="20" s="1"/>
  <c r="E1572" i="20" s="1"/>
  <c r="G1572" i="20" s="1"/>
  <c r="D1573" i="20" l="1"/>
  <c r="C1573" i="20" s="1"/>
  <c r="E1573" i="20" s="1"/>
  <c r="G1573" i="20" s="1"/>
  <c r="D1574" i="20" l="1"/>
  <c r="C1574" i="20" s="1"/>
  <c r="E1574" i="20" s="1"/>
  <c r="G1574" i="20" s="1"/>
  <c r="D1575" i="20" l="1"/>
  <c r="C1575" i="20" s="1"/>
  <c r="E1575" i="20" s="1"/>
  <c r="G1575" i="20" s="1"/>
  <c r="D1576" i="20" l="1"/>
  <c r="C1576" i="20" s="1"/>
  <c r="E1576" i="20" s="1"/>
  <c r="G1576" i="20" s="1"/>
  <c r="D1577" i="20" l="1"/>
  <c r="C1577" i="20" s="1"/>
  <c r="E1577" i="20" s="1"/>
  <c r="G1577" i="20" s="1"/>
  <c r="D1578" i="20" l="1"/>
  <c r="C1578" i="20" s="1"/>
  <c r="E1578" i="20" s="1"/>
  <c r="G1578" i="20" s="1"/>
  <c r="D1579" i="20" l="1"/>
  <c r="C1579" i="20" s="1"/>
  <c r="E1579" i="20" s="1"/>
  <c r="G1579" i="20" s="1"/>
  <c r="D1580" i="20" l="1"/>
  <c r="C1580" i="20" s="1"/>
  <c r="E1580" i="20" s="1"/>
  <c r="G1580" i="20" s="1"/>
  <c r="D1581" i="20" l="1"/>
  <c r="C1581" i="20" s="1"/>
  <c r="E1581" i="20" s="1"/>
  <c r="G1581" i="20" s="1"/>
  <c r="D1582" i="20" l="1"/>
  <c r="C1582" i="20" s="1"/>
  <c r="E1582" i="20" s="1"/>
  <c r="G1582" i="20" s="1"/>
  <c r="D1583" i="20" l="1"/>
  <c r="C1583" i="20" s="1"/>
  <c r="E1583" i="20" s="1"/>
  <c r="G1583" i="20" s="1"/>
  <c r="D1584" i="20" l="1"/>
  <c r="C1584" i="20" s="1"/>
  <c r="E1584" i="20" s="1"/>
  <c r="G1584" i="20" s="1"/>
  <c r="D1585" i="20" l="1"/>
  <c r="C1585" i="20" s="1"/>
  <c r="E1585" i="20" s="1"/>
  <c r="G1585" i="20" s="1"/>
  <c r="D1586" i="20" l="1"/>
  <c r="C1586" i="20" s="1"/>
  <c r="E1586" i="20" s="1"/>
  <c r="G1586" i="20" s="1"/>
  <c r="D1587" i="20" l="1"/>
  <c r="C1587" i="20" s="1"/>
  <c r="E1587" i="20" s="1"/>
  <c r="G1587" i="20" s="1"/>
  <c r="D1588" i="20" l="1"/>
  <c r="C1588" i="20" s="1"/>
  <c r="E1588" i="20" s="1"/>
  <c r="G1588" i="20" s="1"/>
  <c r="D1589" i="20" l="1"/>
  <c r="C1589" i="20" s="1"/>
  <c r="E1589" i="20" s="1"/>
  <c r="G1589" i="20" s="1"/>
  <c r="D1590" i="20" l="1"/>
  <c r="C1590" i="20" s="1"/>
  <c r="E1590" i="20" s="1"/>
  <c r="G1590" i="20" s="1"/>
  <c r="D1591" i="20" l="1"/>
  <c r="C1591" i="20" s="1"/>
  <c r="E1591" i="20" s="1"/>
  <c r="G1591" i="20" s="1"/>
  <c r="D1592" i="20" l="1"/>
  <c r="C1592" i="20" s="1"/>
  <c r="E1592" i="20" s="1"/>
  <c r="G1592" i="20" s="1"/>
  <c r="D1593" i="20" l="1"/>
  <c r="C1593" i="20" s="1"/>
  <c r="E1593" i="20" s="1"/>
  <c r="G1593" i="20" s="1"/>
  <c r="D1594" i="20" l="1"/>
  <c r="C1594" i="20" s="1"/>
  <c r="E1594" i="20" s="1"/>
  <c r="G1594" i="20" s="1"/>
  <c r="D1595" i="20" l="1"/>
  <c r="C1595" i="20" s="1"/>
  <c r="E1595" i="20" s="1"/>
  <c r="G1595" i="20" s="1"/>
  <c r="D1596" i="20" l="1"/>
  <c r="C1596" i="20" s="1"/>
  <c r="E1596" i="20" s="1"/>
  <c r="G1596" i="20" s="1"/>
  <c r="D1597" i="20" l="1"/>
  <c r="C1597" i="20" s="1"/>
  <c r="E1597" i="20" s="1"/>
  <c r="G1597" i="20" s="1"/>
  <c r="D1598" i="20" l="1"/>
  <c r="C1598" i="20" s="1"/>
  <c r="E1598" i="20" s="1"/>
  <c r="G1598" i="20" s="1"/>
  <c r="D1599" i="20" l="1"/>
  <c r="C1599" i="20" s="1"/>
  <c r="E1599" i="20" s="1"/>
  <c r="G1599" i="20" s="1"/>
  <c r="D1600" i="20" l="1"/>
  <c r="C1600" i="20" s="1"/>
  <c r="E1600" i="20" s="1"/>
  <c r="G1600" i="20" s="1"/>
  <c r="D1601" i="20" l="1"/>
  <c r="C1601" i="20" s="1"/>
  <c r="E1601" i="20" s="1"/>
  <c r="G1601" i="20" s="1"/>
  <c r="D1602" i="20" l="1"/>
  <c r="C1602" i="20" s="1"/>
  <c r="E1602" i="20" s="1"/>
  <c r="G1602" i="20" s="1"/>
  <c r="D1603" i="20" l="1"/>
  <c r="C1603" i="20" s="1"/>
  <c r="E1603" i="20" s="1"/>
  <c r="G1603" i="20" s="1"/>
  <c r="D1604" i="20" l="1"/>
  <c r="C1604" i="20" s="1"/>
  <c r="E1604" i="20" s="1"/>
  <c r="G1604" i="20" s="1"/>
  <c r="D1605" i="20" l="1"/>
  <c r="C1605" i="20" s="1"/>
  <c r="E1605" i="20" s="1"/>
  <c r="G1605" i="20" s="1"/>
  <c r="D1606" i="20" l="1"/>
  <c r="C1606" i="20" s="1"/>
  <c r="E1606" i="20" s="1"/>
  <c r="G1606" i="20" s="1"/>
  <c r="D1607" i="20" l="1"/>
  <c r="C1607" i="20" s="1"/>
  <c r="E1607" i="20" s="1"/>
  <c r="G1607" i="20" s="1"/>
  <c r="D1608" i="20" l="1"/>
  <c r="C1608" i="20" s="1"/>
  <c r="E1608" i="20" s="1"/>
  <c r="G1608" i="20" s="1"/>
  <c r="D1609" i="20" l="1"/>
  <c r="C1609" i="20" s="1"/>
  <c r="E1609" i="20" s="1"/>
  <c r="G1609" i="20" s="1"/>
  <c r="D1610" i="20" l="1"/>
  <c r="C1610" i="20" s="1"/>
  <c r="E1610" i="20" s="1"/>
  <c r="G1610" i="20" s="1"/>
  <c r="D1611" i="20" l="1"/>
  <c r="C1611" i="20" s="1"/>
  <c r="E1611" i="20" s="1"/>
  <c r="G1611" i="20" s="1"/>
  <c r="D1612" i="20" l="1"/>
  <c r="C1612" i="20" s="1"/>
  <c r="E1612" i="20" s="1"/>
  <c r="G1612" i="20" s="1"/>
  <c r="D1613" i="20" l="1"/>
  <c r="C1613" i="20" s="1"/>
  <c r="E1613" i="20" s="1"/>
  <c r="G1613" i="20" s="1"/>
  <c r="D1614" i="20" l="1"/>
  <c r="C1614" i="20" s="1"/>
  <c r="E1614" i="20" s="1"/>
  <c r="G1614" i="20" s="1"/>
  <c r="D1615" i="20" l="1"/>
  <c r="C1615" i="20" s="1"/>
  <c r="E1615" i="20" s="1"/>
  <c r="G1615" i="20" s="1"/>
  <c r="D1616" i="20" l="1"/>
  <c r="C1616" i="20" s="1"/>
  <c r="E1616" i="20" s="1"/>
  <c r="G1616" i="20" s="1"/>
  <c r="D1617" i="20" l="1"/>
  <c r="C1617" i="20" s="1"/>
  <c r="E1617" i="20" s="1"/>
  <c r="G1617" i="20" s="1"/>
  <c r="D1618" i="20" l="1"/>
  <c r="C1618" i="20" s="1"/>
  <c r="E1618" i="20" s="1"/>
  <c r="G1618" i="20" s="1"/>
  <c r="D1619" i="20" l="1"/>
  <c r="C1619" i="20" s="1"/>
  <c r="E1619" i="20" s="1"/>
  <c r="G1619" i="20" s="1"/>
  <c r="D1620" i="20" l="1"/>
  <c r="C1620" i="20" s="1"/>
  <c r="E1620" i="20" s="1"/>
  <c r="G1620" i="20" s="1"/>
  <c r="D1621" i="20" l="1"/>
  <c r="C1621" i="20" s="1"/>
  <c r="E1621" i="20" s="1"/>
  <c r="G1621" i="20" s="1"/>
  <c r="D1622" i="20" l="1"/>
  <c r="C1622" i="20" s="1"/>
  <c r="E1622" i="20" s="1"/>
  <c r="G1622" i="20" s="1"/>
  <c r="D1623" i="20" l="1"/>
  <c r="C1623" i="20" s="1"/>
  <c r="E1623" i="20" s="1"/>
  <c r="G1623" i="20" s="1"/>
  <c r="D1624" i="20" l="1"/>
  <c r="C1624" i="20" s="1"/>
  <c r="E1624" i="20" s="1"/>
  <c r="G1624" i="20" s="1"/>
  <c r="D1625" i="20" l="1"/>
  <c r="C1625" i="20" s="1"/>
  <c r="E1625" i="20" s="1"/>
  <c r="G1625" i="20" s="1"/>
  <c r="D1626" i="20" l="1"/>
  <c r="C1626" i="20" s="1"/>
  <c r="E1626" i="20" s="1"/>
  <c r="G1626" i="20" s="1"/>
  <c r="D1627" i="20" s="1"/>
  <c r="C1627" i="20" s="1"/>
  <c r="E1627" i="20" s="1"/>
  <c r="B18" i="23"/>
  <c r="B19" i="23" s="1"/>
  <c r="C1628" i="23" l="1"/>
  <c r="E1628" i="23" s="1"/>
  <c r="C1631" i="23"/>
  <c r="E1631" i="23" s="1"/>
  <c r="C1633" i="23"/>
  <c r="E1633" i="23" s="1"/>
  <c r="C1629" i="23"/>
  <c r="E1629" i="23" s="1"/>
  <c r="C1632" i="23"/>
  <c r="E1632" i="23" s="1"/>
  <c r="C1630" i="23"/>
  <c r="E1630" i="23" s="1"/>
  <c r="C2370" i="23"/>
  <c r="C2081" i="23"/>
  <c r="C1738" i="23"/>
  <c r="C2411" i="23"/>
  <c r="C2491" i="23"/>
  <c r="C1813" i="23"/>
  <c r="C2363" i="23"/>
  <c r="C2385" i="23"/>
  <c r="C1809" i="23"/>
  <c r="C2470" i="23"/>
  <c r="C1728" i="23"/>
  <c r="C2196" i="23"/>
  <c r="C1653" i="23"/>
  <c r="C1878" i="23"/>
  <c r="C1701" i="23"/>
  <c r="C2403" i="23"/>
  <c r="C2441" i="23"/>
  <c r="C2076" i="23"/>
  <c r="C2026" i="23"/>
  <c r="C2050" i="23"/>
  <c r="C2285" i="23"/>
  <c r="C1785" i="23"/>
  <c r="C2012" i="23"/>
  <c r="C2344" i="23"/>
  <c r="C2274" i="23"/>
  <c r="C2016" i="23"/>
  <c r="C1940" i="23"/>
  <c r="C1874" i="23"/>
  <c r="C1747" i="23"/>
  <c r="C2187" i="23"/>
  <c r="C2444" i="23"/>
  <c r="C1766" i="23"/>
  <c r="C2046" i="23"/>
  <c r="C2197" i="23"/>
  <c r="C2119" i="23"/>
  <c r="C1731" i="23"/>
  <c r="C1865" i="23"/>
  <c r="C1816" i="23"/>
  <c r="C1992" i="23"/>
  <c r="C2361" i="23"/>
  <c r="C2465" i="23"/>
  <c r="C2135" i="23"/>
  <c r="C2345" i="23"/>
  <c r="C1960" i="23"/>
  <c r="C2409" i="23"/>
  <c r="C1869" i="23"/>
  <c r="C1828" i="23"/>
  <c r="C2140" i="23"/>
  <c r="C2462" i="23"/>
  <c r="C2423" i="23"/>
  <c r="C2254" i="23"/>
  <c r="C1690" i="23"/>
  <c r="C2443" i="23"/>
  <c r="C2059" i="23"/>
  <c r="C1688" i="23"/>
  <c r="C1710" i="23"/>
  <c r="C2455" i="23"/>
  <c r="C1909" i="23"/>
  <c r="C2130" i="23"/>
  <c r="C2304" i="23"/>
  <c r="C2300" i="23"/>
  <c r="C2505" i="23"/>
  <c r="C2118" i="23"/>
  <c r="C2220" i="23"/>
  <c r="C1655" i="23"/>
  <c r="C2406" i="23"/>
  <c r="C2436" i="23"/>
  <c r="C2321" i="23"/>
  <c r="C2253" i="23"/>
  <c r="C1838" i="23"/>
  <c r="C2399" i="23"/>
  <c r="C1796" i="23"/>
  <c r="C2155" i="23"/>
  <c r="C2149" i="23"/>
  <c r="C1806" i="23"/>
  <c r="C1642" i="23"/>
  <c r="C1875" i="23"/>
  <c r="C1943" i="23"/>
  <c r="C2350" i="23"/>
  <c r="C2503" i="23"/>
  <c r="C1935" i="23"/>
  <c r="C2183" i="23"/>
  <c r="C2120" i="23"/>
  <c r="C1847" i="23"/>
  <c r="C1886" i="23"/>
  <c r="C1879" i="23"/>
  <c r="C2006" i="23"/>
  <c r="C1831" i="23"/>
  <c r="C2176" i="23"/>
  <c r="C2268" i="23"/>
  <c r="C1683" i="23"/>
  <c r="C2352" i="23"/>
  <c r="C2086" i="23"/>
  <c r="C2426" i="23"/>
  <c r="C1832" i="23"/>
  <c r="C1771" i="23"/>
  <c r="C1639" i="23"/>
  <c r="C2021" i="23"/>
  <c r="C1920" i="23"/>
  <c r="C1682" i="23"/>
  <c r="C2492" i="23"/>
  <c r="C1720" i="23"/>
  <c r="C2222" i="23"/>
  <c r="C1652" i="23"/>
  <c r="C1702" i="23"/>
  <c r="C2336" i="23"/>
  <c r="C1950" i="23"/>
  <c r="C2390" i="23"/>
  <c r="C2084" i="23"/>
  <c r="C2346" i="23"/>
  <c r="C1657" i="23"/>
  <c r="C2437" i="23"/>
  <c r="C2327" i="23"/>
  <c r="C1679" i="23"/>
  <c r="C2351" i="23"/>
  <c r="C2417" i="23"/>
  <c r="C1681" i="23"/>
  <c r="C1868" i="23"/>
  <c r="C2065" i="23"/>
  <c r="C2062" i="23"/>
  <c r="C1662" i="23"/>
  <c r="C1697" i="23"/>
  <c r="C2193" i="23"/>
  <c r="C2334" i="23"/>
  <c r="C2166" i="23"/>
  <c r="C1891" i="23"/>
  <c r="C2202" i="23"/>
  <c r="C2367" i="23"/>
  <c r="C2097" i="23"/>
  <c r="C2271" i="23"/>
  <c r="C2044" i="23"/>
  <c r="C2339" i="23"/>
  <c r="C2342" i="23"/>
  <c r="C1723" i="23"/>
  <c r="C1663" i="23"/>
  <c r="C1861" i="23"/>
  <c r="C1680" i="23"/>
  <c r="C1906" i="23"/>
  <c r="C2143" i="23"/>
  <c r="C1823" i="23"/>
  <c r="C2365" i="23"/>
  <c r="C1778" i="23"/>
  <c r="C2039" i="23"/>
  <c r="C2029" i="23"/>
  <c r="C2312" i="23"/>
  <c r="C1799" i="23"/>
  <c r="C2152" i="23"/>
  <c r="C1719" i="23"/>
  <c r="C2094" i="23"/>
  <c r="C2418" i="23"/>
  <c r="C1991" i="23"/>
  <c r="C1770" i="23"/>
  <c r="C1648" i="23"/>
  <c r="C2132" i="23"/>
  <c r="C1942" i="23"/>
  <c r="C2040" i="23"/>
  <c r="C1934" i="23"/>
  <c r="C1774" i="23"/>
  <c r="C1712" i="23"/>
  <c r="C1889" i="23"/>
  <c r="C2286" i="23"/>
  <c r="C2008" i="23"/>
  <c r="C1817" i="23"/>
  <c r="C2428" i="23"/>
  <c r="C1922" i="23"/>
  <c r="C1867" i="23"/>
  <c r="C1876" i="23"/>
  <c r="C1786" i="23"/>
  <c r="C2217" i="23"/>
  <c r="C2004" i="23"/>
  <c r="C2126" i="23"/>
  <c r="C2314" i="23"/>
  <c r="C2056" i="23"/>
  <c r="C2310" i="23"/>
  <c r="C1998" i="23"/>
  <c r="C2449" i="23"/>
  <c r="C2297" i="23"/>
  <c r="C1676" i="23"/>
  <c r="C2161" i="23"/>
  <c r="C2280" i="23"/>
  <c r="C2355" i="23"/>
  <c r="C2190" i="23"/>
  <c r="C1880" i="23"/>
  <c r="C2212" i="23"/>
  <c r="C2057" i="23"/>
  <c r="C2115" i="23"/>
  <c r="C2401" i="23"/>
  <c r="C2295" i="23"/>
  <c r="C2160" i="23"/>
  <c r="C2090" i="23"/>
  <c r="C1885" i="23"/>
  <c r="C2414" i="23"/>
  <c r="C1822" i="23"/>
  <c r="C1705" i="23"/>
  <c r="C2179" i="23"/>
  <c r="C1752" i="23"/>
  <c r="C2456" i="23"/>
  <c r="C2102" i="23"/>
  <c r="C1776" i="23"/>
  <c r="C1990" i="23"/>
  <c r="C2359" i="23"/>
  <c r="C2064" i="23"/>
  <c r="C2150" i="23"/>
  <c r="C2154" i="23"/>
  <c r="C1753" i="23"/>
  <c r="C2227" i="23"/>
  <c r="C2490" i="23"/>
  <c r="C1882" i="23"/>
  <c r="C2298" i="23"/>
  <c r="C2357" i="23"/>
  <c r="C2124" i="23"/>
  <c r="C2088" i="23"/>
  <c r="C2498" i="23"/>
  <c r="C1794" i="23"/>
  <c r="C1826" i="23"/>
  <c r="C2497" i="23"/>
  <c r="C2259" i="23"/>
  <c r="C1953" i="23"/>
  <c r="C1938" i="23"/>
  <c r="C1689" i="23"/>
  <c r="C2435" i="23"/>
  <c r="C2151" i="23"/>
  <c r="C2302" i="23"/>
  <c r="C2340" i="23"/>
  <c r="C2036" i="23"/>
  <c r="C2055" i="23"/>
  <c r="C2362" i="23"/>
  <c r="C1664" i="23"/>
  <c r="C1795" i="23"/>
  <c r="C1912" i="23"/>
  <c r="C2131" i="23"/>
  <c r="C2289" i="23"/>
  <c r="C2502" i="23"/>
  <c r="C1957" i="23"/>
  <c r="C2483" i="23"/>
  <c r="C2427" i="23"/>
  <c r="C2181" i="23"/>
  <c r="C1939" i="23"/>
  <c r="C2506" i="23"/>
  <c r="C1780" i="23"/>
  <c r="C1921" i="23"/>
  <c r="C1888" i="23"/>
  <c r="C2343" i="23"/>
  <c r="C2364" i="23"/>
  <c r="C2020" i="23"/>
  <c r="C2241" i="23"/>
  <c r="C1810" i="23"/>
  <c r="C2451" i="23"/>
  <c r="C2380" i="23"/>
  <c r="C2424" i="23"/>
  <c r="C1636" i="23"/>
  <c r="C1911" i="23"/>
  <c r="C2052" i="23"/>
  <c r="C2303" i="23"/>
  <c r="C1800" i="23"/>
  <c r="C2398" i="23"/>
  <c r="C1732" i="23"/>
  <c r="C2210" i="23"/>
  <c r="C1958" i="23"/>
  <c r="C1985" i="23"/>
  <c r="C2141" i="23"/>
  <c r="C2454" i="23"/>
  <c r="C2279" i="23"/>
  <c r="C2117" i="23"/>
  <c r="C2186" i="23"/>
  <c r="C1923" i="23"/>
  <c r="C2434" i="23"/>
  <c r="C1661" i="23"/>
  <c r="C2013" i="23"/>
  <c r="C2471" i="23"/>
  <c r="C2291" i="23"/>
  <c r="C1852" i="23"/>
  <c r="C2148" i="23"/>
  <c r="C2165" i="23"/>
  <c r="C2389" i="23"/>
  <c r="C1645" i="23"/>
  <c r="C2129" i="23"/>
  <c r="C2439" i="23"/>
  <c r="C2446" i="23"/>
  <c r="C1672" i="23"/>
  <c r="C1695" i="23"/>
  <c r="C2393" i="23"/>
  <c r="C2432" i="23"/>
  <c r="C2048" i="23"/>
  <c r="C2073" i="23"/>
  <c r="C1873" i="23"/>
  <c r="C2199" i="23"/>
  <c r="C1948" i="23"/>
  <c r="C2294" i="23"/>
  <c r="C2474" i="23"/>
  <c r="C2211" i="23"/>
  <c r="C2136" i="23"/>
  <c r="C1961" i="23"/>
  <c r="C2445" i="23"/>
  <c r="C1684" i="23"/>
  <c r="C2452" i="23"/>
  <c r="C2301" i="23"/>
  <c r="C2450" i="23"/>
  <c r="C2309" i="23"/>
  <c r="C1896" i="23"/>
  <c r="C1694" i="23"/>
  <c r="C1750" i="23"/>
  <c r="C1666" i="23"/>
  <c r="C1993" i="23"/>
  <c r="C1797" i="23"/>
  <c r="C2440" i="23"/>
  <c r="C1769" i="23"/>
  <c r="C1768" i="23"/>
  <c r="C1871" i="23"/>
  <c r="C2480" i="23"/>
  <c r="C2481" i="23"/>
  <c r="C2379" i="23"/>
  <c r="C2332" i="23"/>
  <c r="C2042" i="23"/>
  <c r="C2482" i="23"/>
  <c r="C2266" i="23"/>
  <c r="C1691" i="23"/>
  <c r="C2469" i="23"/>
  <c r="C2144" i="23"/>
  <c r="C1872" i="23"/>
  <c r="C1944" i="23"/>
  <c r="C2373" i="23"/>
  <c r="C1955" i="23"/>
  <c r="C1977" i="23"/>
  <c r="C2232" i="23"/>
  <c r="C2282" i="23"/>
  <c r="C2111" i="23"/>
  <c r="C2156" i="23"/>
  <c r="C2078" i="23"/>
  <c r="C2219" i="23"/>
  <c r="C2391" i="23"/>
  <c r="C2486" i="23"/>
  <c r="C1724" i="23"/>
  <c r="C1821" i="23"/>
  <c r="C2125" i="23"/>
  <c r="C2402" i="23"/>
  <c r="C2077" i="23"/>
  <c r="C1968" i="23"/>
  <c r="C2022" i="23"/>
  <c r="C2290" i="23"/>
  <c r="C1860" i="23"/>
  <c r="C2413" i="23"/>
  <c r="C2092" i="23"/>
  <c r="C2216" i="23"/>
  <c r="C2105" i="23"/>
  <c r="C1650" i="23"/>
  <c r="C2228" i="23"/>
  <c r="C2185" i="23"/>
  <c r="C1807" i="23"/>
  <c r="C1637" i="23"/>
  <c r="C1945" i="23"/>
  <c r="C2108" i="23"/>
  <c r="C2270" i="23"/>
  <c r="C1971" i="23"/>
  <c r="C2104" i="23"/>
  <c r="C1863" i="23"/>
  <c r="C2163" i="23"/>
  <c r="C2311" i="23"/>
  <c r="C2153" i="23"/>
  <c r="C2032" i="23"/>
  <c r="C2353" i="23"/>
  <c r="C2207" i="23"/>
  <c r="C2307" i="23"/>
  <c r="C2184" i="23"/>
  <c r="C2425" i="23"/>
  <c r="C1635" i="23"/>
  <c r="C1853" i="23"/>
  <c r="C1756" i="23"/>
  <c r="C2245" i="23"/>
  <c r="C1932" i="23"/>
  <c r="C2496" i="23"/>
  <c r="C2075" i="23"/>
  <c r="C2242" i="23"/>
  <c r="C1849" i="23"/>
  <c r="C2058" i="23"/>
  <c r="C2485" i="23"/>
  <c r="C1730" i="23"/>
  <c r="C2205" i="23"/>
  <c r="C1866" i="23"/>
  <c r="C1734" i="23"/>
  <c r="C2034" i="23"/>
  <c r="C2015" i="23"/>
  <c r="C2299" i="23"/>
  <c r="C1801" i="23"/>
  <c r="C2028" i="23"/>
  <c r="C2175" i="23"/>
  <c r="C1970" i="23"/>
  <c r="C2087" i="23"/>
  <c r="C1737" i="23"/>
  <c r="C2472" i="23"/>
  <c r="C2371" i="23"/>
  <c r="C1851" i="23"/>
  <c r="C1762" i="23"/>
  <c r="C2099" i="23"/>
  <c r="C1804" i="23"/>
  <c r="C1965" i="23"/>
  <c r="C1904" i="23"/>
  <c r="C2127" i="23"/>
  <c r="C1745" i="23"/>
  <c r="C2313" i="23"/>
  <c r="C2233" i="23"/>
  <c r="C2256" i="23"/>
  <c r="C2400" i="23"/>
  <c r="C2431" i="23"/>
  <c r="C1870" i="23"/>
  <c r="C2223" i="23"/>
  <c r="C2049" i="23"/>
  <c r="C1829" i="23"/>
  <c r="C1793" i="23"/>
  <c r="C1646" i="23"/>
  <c r="C1914" i="23"/>
  <c r="C2066" i="23"/>
  <c r="C1937" i="23"/>
  <c r="C1696" i="23"/>
  <c r="C2061" i="23"/>
  <c r="C2045" i="23"/>
  <c r="C2025" i="23"/>
  <c r="C2501" i="23"/>
  <c r="C2191" i="23"/>
  <c r="C2408" i="23"/>
  <c r="C1962" i="23"/>
  <c r="C2422" i="23"/>
  <c r="C1916" i="23"/>
  <c r="C1722" i="23"/>
  <c r="C1996" i="23"/>
  <c r="C2113" i="23"/>
  <c r="C1848" i="23"/>
  <c r="C2257" i="23"/>
  <c r="C2109" i="23"/>
  <c r="C1707" i="23"/>
  <c r="C1742" i="23"/>
  <c r="C1651" i="23"/>
  <c r="C2023" i="23"/>
  <c r="C2319" i="23"/>
  <c r="C2133" i="23"/>
  <c r="C2145" i="23"/>
  <c r="C1857" i="23"/>
  <c r="C1819" i="23"/>
  <c r="C2333" i="23"/>
  <c r="C2292" i="23"/>
  <c r="C2416" i="23"/>
  <c r="C1924" i="23"/>
  <c r="C2255" i="23"/>
  <c r="C2258" i="23"/>
  <c r="C1791" i="23"/>
  <c r="C1678" i="23"/>
  <c r="C1736" i="23"/>
  <c r="C2329" i="23"/>
  <c r="C1744" i="23"/>
  <c r="C2112" i="23"/>
  <c r="C2375" i="23"/>
  <c r="C2231" i="23"/>
  <c r="C2164" i="23"/>
  <c r="C1704" i="23"/>
  <c r="C2404" i="23"/>
  <c r="C2463" i="23"/>
  <c r="C1727" i="23"/>
  <c r="C1725" i="23"/>
  <c r="C2167" i="23"/>
  <c r="C1903" i="23"/>
  <c r="C1999" i="23"/>
  <c r="C1764" i="23"/>
  <c r="C2397" i="23"/>
  <c r="C2142" i="23"/>
  <c r="C2103" i="23"/>
  <c r="C2372" i="23"/>
  <c r="C1643" i="23"/>
  <c r="C1699" i="23"/>
  <c r="C2392" i="23"/>
  <c r="C1994" i="23"/>
  <c r="C1668" i="23"/>
  <c r="C2421" i="23"/>
  <c r="C2200" i="23"/>
  <c r="C1883" i="23"/>
  <c r="C1841" i="23"/>
  <c r="C2412" i="23"/>
  <c r="C2060" i="23"/>
  <c r="C1713" i="23"/>
  <c r="C2269" i="23"/>
  <c r="C2478" i="23"/>
  <c r="C1638" i="23"/>
  <c r="C2195" i="23"/>
  <c r="C2464" i="23"/>
  <c r="C2487" i="23"/>
  <c r="C2458" i="23"/>
  <c r="C1980" i="23"/>
  <c r="C1740" i="23"/>
  <c r="C2122" i="23"/>
  <c r="C1759" i="23"/>
  <c r="C1773" i="23"/>
  <c r="C2331" i="23"/>
  <c r="C1675" i="23"/>
  <c r="C2224" i="23"/>
  <c r="C1787" i="23"/>
  <c r="C1833" i="23"/>
  <c r="C1913" i="23"/>
  <c r="C2001" i="23"/>
  <c r="C2018" i="23"/>
  <c r="C1673" i="23"/>
  <c r="C1739" i="23"/>
  <c r="C2376" i="23"/>
  <c r="C2407" i="23"/>
  <c r="C2323" i="23"/>
  <c r="C1964" i="23"/>
  <c r="C2159" i="23"/>
  <c r="C1987" i="23"/>
  <c r="C1842" i="23"/>
  <c r="C1988" i="23"/>
  <c r="C1824" i="23"/>
  <c r="C1897" i="23"/>
  <c r="C2082" i="23"/>
  <c r="C1864" i="23"/>
  <c r="C2360" i="23"/>
  <c r="C2068" i="23"/>
  <c r="C1972" i="23"/>
  <c r="C2504" i="23"/>
  <c r="C2067" i="23"/>
  <c r="C2234" i="23"/>
  <c r="C2054" i="23"/>
  <c r="C1641" i="23"/>
  <c r="C1963" i="23"/>
  <c r="C1862" i="23"/>
  <c r="C2405" i="23"/>
  <c r="C2388" i="23"/>
  <c r="C2043" i="23"/>
  <c r="C2468" i="23"/>
  <c r="C2085" i="23"/>
  <c r="C2272" i="23"/>
  <c r="C2096" i="23"/>
  <c r="C1877" i="23"/>
  <c r="C1743" i="23"/>
  <c r="C2484" i="23"/>
  <c r="C2246" i="23"/>
  <c r="C2288" i="23"/>
  <c r="C2214" i="23"/>
  <c r="C1798" i="23"/>
  <c r="C1834" i="23"/>
  <c r="C1711" i="23"/>
  <c r="C2251" i="23"/>
  <c r="C2083" i="23"/>
  <c r="C2244" i="23"/>
  <c r="C2447" i="23"/>
  <c r="C1893" i="23"/>
  <c r="C2005" i="23"/>
  <c r="C2349" i="23"/>
  <c r="C2419" i="23"/>
  <c r="C1892" i="23"/>
  <c r="C1654" i="23"/>
  <c r="C2208" i="23"/>
  <c r="C2326" i="23"/>
  <c r="C1658" i="23"/>
  <c r="C2354" i="23"/>
  <c r="C2267" i="23"/>
  <c r="C2430" i="23"/>
  <c r="C2499" i="23"/>
  <c r="C1839" i="23"/>
  <c r="C1808" i="23"/>
  <c r="C2395" i="23"/>
  <c r="C2123" i="23"/>
  <c r="C1837" i="23"/>
  <c r="C1677" i="23"/>
  <c r="C2287" i="23"/>
  <c r="C2100" i="23"/>
  <c r="C2010" i="23"/>
  <c r="C2356" i="23"/>
  <c r="C1634" i="23"/>
  <c r="C1979" i="23"/>
  <c r="C1659" i="23"/>
  <c r="C1754" i="23"/>
  <c r="C2347" i="23"/>
  <c r="C2225" i="23"/>
  <c r="C2170" i="23"/>
  <c r="C2338" i="23"/>
  <c r="C2110" i="23"/>
  <c r="C1899" i="23"/>
  <c r="C2378" i="23"/>
  <c r="C2071" i="23"/>
  <c r="C1802" i="23"/>
  <c r="C1765" i="23"/>
  <c r="C2429" i="23"/>
  <c r="C1845" i="23"/>
  <c r="C2330" i="23"/>
  <c r="C2230" i="23"/>
  <c r="C1763" i="23"/>
  <c r="C2074" i="23"/>
  <c r="C2137" i="23"/>
  <c r="C2091" i="23"/>
  <c r="C2489" i="23"/>
  <c r="C1671" i="23"/>
  <c r="C2069" i="23"/>
  <c r="C2284" i="23"/>
  <c r="C1805" i="23"/>
  <c r="C2366" i="23"/>
  <c r="C2415" i="23"/>
  <c r="C1976" i="23"/>
  <c r="C2369" i="23"/>
  <c r="C1703" i="23"/>
  <c r="C2263" i="23"/>
  <c r="C2030" i="23"/>
  <c r="C1693" i="23"/>
  <c r="C1749" i="23"/>
  <c r="C2277" i="23"/>
  <c r="C2358" i="23"/>
  <c r="C1835" i="23"/>
  <c r="C1858" i="23"/>
  <c r="C1789" i="23"/>
  <c r="C1843" i="23"/>
  <c r="C2063" i="23"/>
  <c r="C1908" i="23"/>
  <c r="C2162" i="23"/>
  <c r="C2261" i="23"/>
  <c r="C1973" i="23"/>
  <c r="C2316" i="23"/>
  <c r="C2002" i="23"/>
  <c r="C1917" i="23"/>
  <c r="C2239" i="23"/>
  <c r="C1907" i="23"/>
  <c r="C1760" i="23"/>
  <c r="C2260" i="23"/>
  <c r="C2320" i="23"/>
  <c r="C1827" i="23"/>
  <c r="C2182" i="23"/>
  <c r="C2328" i="23"/>
  <c r="C1928" i="23"/>
  <c r="C2368" i="23"/>
  <c r="C2374" i="23"/>
  <c r="C2107" i="23"/>
  <c r="C2296" i="23"/>
  <c r="C2173" i="23"/>
  <c r="C2226" i="23"/>
  <c r="C1783" i="23"/>
  <c r="C1844" i="23"/>
  <c r="C1708" i="23"/>
  <c r="C2172" i="23"/>
  <c r="C1982" i="23"/>
  <c r="C1640" i="23"/>
  <c r="C1746" i="23"/>
  <c r="C1748" i="23"/>
  <c r="C1855" i="23"/>
  <c r="C2459" i="23"/>
  <c r="C1926" i="23"/>
  <c r="C1854" i="23"/>
  <c r="C2236" i="23"/>
  <c r="C2027" i="23"/>
  <c r="C1915" i="23"/>
  <c r="C2106" i="23"/>
  <c r="C1890" i="23"/>
  <c r="C2384" i="23"/>
  <c r="C2037" i="23"/>
  <c r="C2072" i="23"/>
  <c r="C2262" i="23"/>
  <c r="C1698" i="23"/>
  <c r="C2240" i="23"/>
  <c r="C2466" i="23"/>
  <c r="C1674" i="23"/>
  <c r="C2128" i="23"/>
  <c r="C2206" i="23"/>
  <c r="C1717" i="23"/>
  <c r="C1811" i="23"/>
  <c r="C1775" i="23"/>
  <c r="C1919" i="23"/>
  <c r="C1755" i="23"/>
  <c r="C2177" i="23"/>
  <c r="C2035" i="23"/>
  <c r="C2171" i="23"/>
  <c r="C1951" i="23"/>
  <c r="C2337" i="23"/>
  <c r="C1929" i="23"/>
  <c r="C1895" i="23"/>
  <c r="C2410" i="23"/>
  <c r="C1930" i="23"/>
  <c r="C1751" i="23"/>
  <c r="C1978" i="23"/>
  <c r="C1709" i="23"/>
  <c r="C2238" i="23"/>
  <c r="C2467" i="23"/>
  <c r="C2495" i="23"/>
  <c r="C1884" i="23"/>
  <c r="C2473" i="23"/>
  <c r="C2215" i="23"/>
  <c r="C2442" i="23"/>
  <c r="C2038" i="23"/>
  <c r="C2494" i="23"/>
  <c r="C2007" i="23"/>
  <c r="C2194" i="23"/>
  <c r="C1900" i="23"/>
  <c r="C2250" i="23"/>
  <c r="C2249" i="23"/>
  <c r="C2341" i="23"/>
  <c r="C2275" i="23"/>
  <c r="C2080" i="23"/>
  <c r="C2387" i="23"/>
  <c r="C2237" i="23"/>
  <c r="C1788" i="23"/>
  <c r="C1761" i="23"/>
  <c r="C2221" i="23"/>
  <c r="C2396" i="23"/>
  <c r="C1718" i="23"/>
  <c r="C1660" i="23"/>
  <c r="C1729" i="23"/>
  <c r="C1714" i="23"/>
  <c r="C2305" i="23"/>
  <c r="C1721" i="23"/>
  <c r="C2180" i="23"/>
  <c r="C1815" i="23"/>
  <c r="C2335" i="23"/>
  <c r="C1706" i="23"/>
  <c r="C1777" i="23"/>
  <c r="C1715" i="23"/>
  <c r="C1947" i="23"/>
  <c r="C1975" i="23"/>
  <c r="C2169" i="23"/>
  <c r="C1665" i="23"/>
  <c r="C1687" i="23"/>
  <c r="C2500" i="23"/>
  <c r="C2348" i="23"/>
  <c r="C1949" i="23"/>
  <c r="C1820" i="23"/>
  <c r="C1830" i="23"/>
  <c r="C2281" i="23"/>
  <c r="C2383" i="23"/>
  <c r="C2394" i="23"/>
  <c r="C2157" i="23"/>
  <c r="C2381" i="23"/>
  <c r="C1946" i="23"/>
  <c r="C1812" i="23"/>
  <c r="C2438" i="23"/>
  <c r="C1898" i="23"/>
  <c r="C2229" i="23"/>
  <c r="C2041" i="23"/>
  <c r="C1956" i="23"/>
  <c r="C1836" i="23"/>
  <c r="C1925" i="23"/>
  <c r="C1669" i="23"/>
  <c r="C1758" i="23"/>
  <c r="C2174" i="23"/>
  <c r="C2033" i="23"/>
  <c r="C2003" i="23"/>
  <c r="C1825" i="23"/>
  <c r="C1931" i="23"/>
  <c r="C2322" i="23"/>
  <c r="C2306" i="23"/>
  <c r="C1974" i="23"/>
  <c r="C2243" i="23"/>
  <c r="C2178" i="23"/>
  <c r="C2168" i="23"/>
  <c r="C2070" i="23"/>
  <c r="C2283" i="23"/>
  <c r="C2024" i="23"/>
  <c r="C1905" i="23"/>
  <c r="C2147" i="23"/>
  <c r="C2377" i="23"/>
  <c r="C1881" i="23"/>
  <c r="C1840" i="23"/>
  <c r="C1850" i="23"/>
  <c r="C1726" i="23"/>
  <c r="C1952" i="23"/>
  <c r="C2308" i="23"/>
  <c r="C1792" i="23"/>
  <c r="C1779" i="23"/>
  <c r="C2325" i="23"/>
  <c r="C1995" i="23"/>
  <c r="C1894" i="23"/>
  <c r="C2420" i="23"/>
  <c r="C1959" i="23"/>
  <c r="C2278" i="23"/>
  <c r="C1781" i="23"/>
  <c r="C2188" i="23"/>
  <c r="C2009" i="23"/>
  <c r="C2293" i="23"/>
  <c r="C2192" i="23"/>
  <c r="C2433" i="23"/>
  <c r="C1969" i="23"/>
  <c r="C2204" i="23"/>
  <c r="C1814" i="23"/>
  <c r="C1941" i="23"/>
  <c r="C1733" i="23"/>
  <c r="C1772" i="23"/>
  <c r="C2273" i="23"/>
  <c r="C2493" i="23"/>
  <c r="C1647" i="23"/>
  <c r="C1901" i="23"/>
  <c r="C1784" i="23"/>
  <c r="C1692" i="23"/>
  <c r="C2477" i="23"/>
  <c r="C1856" i="23"/>
  <c r="C2247" i="23"/>
  <c r="C2121" i="23"/>
  <c r="C2203" i="23"/>
  <c r="C1887" i="23"/>
  <c r="C2053" i="23"/>
  <c r="C2488" i="23"/>
  <c r="B24" i="23"/>
  <c r="C1685" i="23"/>
  <c r="C2453" i="23"/>
  <c r="C1910" i="23"/>
  <c r="C2089" i="23"/>
  <c r="C2101" i="23"/>
  <c r="C1790" i="23"/>
  <c r="C2209" i="23"/>
  <c r="C1782" i="23"/>
  <c r="C2000" i="23"/>
  <c r="C1741" i="23"/>
  <c r="C1986" i="23"/>
  <c r="C1954" i="23"/>
  <c r="C2461" i="23"/>
  <c r="C2235" i="23"/>
  <c r="C2475" i="23"/>
  <c r="C1902" i="23"/>
  <c r="C2324" i="23"/>
  <c r="C1981" i="23"/>
  <c r="C2318" i="23"/>
  <c r="C2218" i="23"/>
  <c r="C2047" i="23"/>
  <c r="C2476" i="23"/>
  <c r="C2079" i="23"/>
  <c r="C2317" i="23"/>
  <c r="C2093" i="23"/>
  <c r="C2460" i="23"/>
  <c r="C2134" i="23"/>
  <c r="C2479" i="23"/>
  <c r="C1644" i="23"/>
  <c r="C1767" i="23"/>
  <c r="C2014" i="23"/>
  <c r="C2448" i="23"/>
  <c r="C1967" i="23"/>
  <c r="C1983" i="23"/>
  <c r="C1997" i="23"/>
  <c r="C1984" i="23"/>
  <c r="C2252" i="23"/>
  <c r="C2158" i="23"/>
  <c r="C1656" i="23"/>
  <c r="C2139" i="23"/>
  <c r="C2051" i="23"/>
  <c r="C2201" i="23"/>
  <c r="C1803" i="23"/>
  <c r="C1700" i="23"/>
  <c r="C2017" i="23"/>
  <c r="C1757" i="23"/>
  <c r="C1966" i="23"/>
  <c r="C1818" i="23"/>
  <c r="C2138" i="23"/>
  <c r="C2019" i="23"/>
  <c r="C1933" i="23"/>
  <c r="C2213" i="23"/>
  <c r="C2264" i="23"/>
  <c r="C2031" i="23"/>
  <c r="C1686" i="23"/>
  <c r="C1670" i="23"/>
  <c r="C1846" i="23"/>
  <c r="C2382" i="23"/>
  <c r="C2114" i="23"/>
  <c r="C2189" i="23"/>
  <c r="C1735" i="23"/>
  <c r="C1716" i="23"/>
  <c r="C2011" i="23"/>
  <c r="C1859" i="23"/>
  <c r="C2198" i="23"/>
  <c r="C1936" i="23"/>
  <c r="C2276" i="23"/>
  <c r="C2315" i="23"/>
  <c r="C1667" i="23"/>
  <c r="C2095" i="23"/>
  <c r="C1918" i="23"/>
  <c r="C1649" i="23"/>
  <c r="C1927" i="23"/>
  <c r="C2386" i="23"/>
  <c r="C1989" i="23"/>
  <c r="C2265" i="23"/>
  <c r="C2248" i="23"/>
  <c r="C2116" i="23"/>
  <c r="C2098" i="23"/>
  <c r="C2457" i="23"/>
  <c r="C2146" i="23"/>
  <c r="G28" i="23"/>
  <c r="A29" i="23" l="1" a="1"/>
  <c r="A29" i="23" s="1"/>
  <c r="B29" i="23" a="1"/>
  <c r="B29" i="23" s="1"/>
  <c r="D29" i="23"/>
  <c r="C29" i="23" l="1"/>
  <c r="E29" i="23" s="1"/>
  <c r="G29" i="23" l="1"/>
  <c r="D30" i="23" l="1"/>
  <c r="C30" i="23" l="1"/>
  <c r="E30" i="23" s="1"/>
  <c r="G30" i="23" s="1"/>
  <c r="D31" i="23" s="1"/>
  <c r="C31" i="23" l="1"/>
  <c r="E31" i="23" s="1"/>
  <c r="G31" i="23" l="1"/>
  <c r="D32" i="23" l="1"/>
  <c r="C32" i="23" s="1"/>
  <c r="E32" i="23" s="1"/>
  <c r="G32" i="23" s="1"/>
  <c r="D33" i="23" l="1"/>
  <c r="C33" i="23" s="1"/>
  <c r="E33" i="23" s="1"/>
  <c r="G33" i="23" s="1"/>
  <c r="D34" i="23" l="1"/>
  <c r="C34" i="23" s="1"/>
  <c r="E34" i="23" s="1"/>
  <c r="G34" i="23" s="1"/>
  <c r="D35" i="23" l="1"/>
  <c r="C35" i="23" s="1"/>
  <c r="E35" i="23" s="1"/>
  <c r="G35" i="23" s="1"/>
  <c r="D36" i="23" l="1"/>
  <c r="C36" i="23" s="1"/>
  <c r="E36" i="23" s="1"/>
  <c r="G36" i="23" s="1"/>
  <c r="D37" i="23" l="1"/>
  <c r="C37" i="23" s="1"/>
  <c r="E37" i="23" s="1"/>
  <c r="G37" i="23" s="1"/>
  <c r="D38" i="23" l="1"/>
  <c r="C38" i="23" s="1"/>
  <c r="E38" i="23" s="1"/>
  <c r="G38" i="23" s="1"/>
  <c r="D39" i="23" l="1"/>
  <c r="C39" i="23" s="1"/>
  <c r="E39" i="23" s="1"/>
  <c r="G39" i="23" s="1"/>
  <c r="D40" i="23" l="1"/>
  <c r="H40" i="23" s="1"/>
  <c r="B6" i="4" l="1"/>
  <c r="B11" i="4" s="1"/>
  <c r="B15" i="4" s="1"/>
  <c r="B16" i="4" s="1"/>
  <c r="C40" i="23"/>
  <c r="E40" i="23" s="1"/>
  <c r="I40" i="23" s="1"/>
  <c r="B25" i="4" s="1"/>
  <c r="B24" i="4" l="1"/>
  <c r="B27" i="4" s="1"/>
  <c r="G40" i="23"/>
  <c r="D41" i="23" l="1"/>
  <c r="C41" i="23" l="1"/>
  <c r="E41" i="23" s="1"/>
  <c r="G41" i="23" l="1"/>
  <c r="D42" i="23" s="1"/>
  <c r="C42" i="23" l="1"/>
  <c r="E42" i="23" s="1"/>
  <c r="G42" i="23" l="1"/>
  <c r="D43" i="23" l="1"/>
  <c r="C43" i="23" l="1"/>
  <c r="E43" i="23" s="1"/>
  <c r="G43" i="23" s="1"/>
  <c r="D44" i="23" l="1"/>
  <c r="C44" i="23" s="1"/>
  <c r="E44" i="23" s="1"/>
  <c r="G44" i="23" l="1"/>
  <c r="D45" i="23" s="1"/>
  <c r="C45" i="23" s="1"/>
  <c r="E45" i="23" s="1"/>
  <c r="G45" i="23" s="1"/>
  <c r="D46" i="23" s="1"/>
  <c r="C46" i="23" s="1"/>
  <c r="E46" i="23" s="1"/>
  <c r="G46" i="23" s="1"/>
  <c r="D47" i="23" s="1"/>
  <c r="C47" i="23" s="1"/>
  <c r="E47" i="23" s="1"/>
  <c r="G47" i="23" s="1"/>
  <c r="D48" i="23" s="1"/>
  <c r="C48" i="23" s="1"/>
  <c r="E48" i="23" s="1"/>
  <c r="G48" i="23" s="1"/>
  <c r="D49" i="23" s="1"/>
  <c r="C49" i="23" s="1"/>
  <c r="E49" i="23" s="1"/>
  <c r="G49" i="23" s="1"/>
  <c r="D50" i="23" l="1"/>
  <c r="C50" i="23" s="1"/>
  <c r="E50" i="23" s="1"/>
  <c r="G50" i="23" s="1"/>
  <c r="D51" i="23" l="1"/>
  <c r="C51" i="23" s="1"/>
  <c r="E51" i="23" s="1"/>
  <c r="G51" i="23" s="1"/>
  <c r="D52" i="23" l="1"/>
  <c r="H52" i="23" s="1"/>
  <c r="C6" i="4" s="1"/>
  <c r="C24" i="4" l="1"/>
  <c r="C11" i="4"/>
  <c r="C15" i="4" s="1"/>
  <c r="C16" i="4" s="1"/>
  <c r="C52" i="23"/>
  <c r="E52" i="23" s="1"/>
  <c r="I52" i="23" s="1"/>
  <c r="C25" i="4" s="1"/>
  <c r="C27" i="4" l="1"/>
  <c r="G52" i="23"/>
  <c r="D53" i="23" l="1"/>
  <c r="C53" i="23" l="1"/>
  <c r="E53" i="23" s="1"/>
  <c r="G53" i="23" l="1"/>
  <c r="D54" i="23" s="1"/>
  <c r="C54" i="23" l="1"/>
  <c r="E54" i="23" s="1"/>
  <c r="G54" i="23" l="1"/>
  <c r="D55" i="23" s="1"/>
  <c r="C55" i="23" l="1"/>
  <c r="E55" i="23" s="1"/>
  <c r="G55" i="23" l="1"/>
  <c r="D56" i="23" l="1"/>
  <c r="C56" i="23" s="1"/>
  <c r="E56" i="23" s="1"/>
  <c r="G56" i="23" s="1"/>
  <c r="D57" i="23" s="1"/>
  <c r="C57" i="23" s="1"/>
  <c r="E57" i="23" s="1"/>
  <c r="G57" i="23" s="1"/>
  <c r="D58" i="23" l="1"/>
  <c r="C58" i="23" s="1"/>
  <c r="E58" i="23" s="1"/>
  <c r="G58" i="23" s="1"/>
  <c r="D59" i="23" s="1"/>
  <c r="C59" i="23" s="1"/>
  <c r="E59" i="23" s="1"/>
  <c r="G59" i="23" s="1"/>
  <c r="D60" i="23" s="1"/>
  <c r="C60" i="23" s="1"/>
  <c r="E60" i="23" s="1"/>
  <c r="G60" i="23" s="1"/>
  <c r="D61" i="23" s="1"/>
  <c r="C61" i="23" s="1"/>
  <c r="E61" i="23" s="1"/>
  <c r="G61" i="23" s="1"/>
  <c r="D62" i="23" s="1"/>
  <c r="C62" i="23" s="1"/>
  <c r="E62" i="23" s="1"/>
  <c r="G62" i="23" s="1"/>
  <c r="D63" i="23" s="1"/>
  <c r="C63" i="23" s="1"/>
  <c r="E63" i="23" s="1"/>
  <c r="G63" i="23" s="1"/>
  <c r="D64" i="23" l="1"/>
  <c r="H64" i="23" s="1"/>
  <c r="D6" i="4" s="1"/>
  <c r="D24" i="4" l="1"/>
  <c r="D11" i="4"/>
  <c r="D15" i="4" s="1"/>
  <c r="D16" i="4" s="1"/>
  <c r="C64" i="23"/>
  <c r="E64" i="23" s="1"/>
  <c r="I64" i="23" s="1"/>
  <c r="D25" i="4" s="1"/>
  <c r="D27" i="4" l="1"/>
  <c r="G64" i="23"/>
  <c r="D65" i="23" s="1"/>
  <c r="B74" i="26"/>
  <c r="C65" i="23" l="1"/>
  <c r="E65" i="23" s="1"/>
  <c r="E77" i="26"/>
  <c r="E75" i="26"/>
  <c r="E74" i="26"/>
  <c r="E73" i="26"/>
  <c r="E76" i="26"/>
  <c r="G65" i="23" l="1"/>
  <c r="D66" i="23" s="1"/>
  <c r="E78" i="26"/>
  <c r="C66" i="23" l="1"/>
  <c r="E66" i="23" s="1"/>
  <c r="G75" i="26"/>
  <c r="D75" i="26" s="1"/>
  <c r="D73" i="26"/>
  <c r="G74" i="26"/>
  <c r="D74" i="26" s="1"/>
  <c r="D77" i="26"/>
  <c r="D76" i="26"/>
  <c r="G66" i="23" l="1"/>
  <c r="C78" i="26"/>
  <c r="N37" i="26" l="1"/>
  <c r="H9" i="26" s="1"/>
  <c r="D17" i="4"/>
  <c r="D23" i="4" s="1"/>
  <c r="D67" i="23"/>
  <c r="C67" i="23" l="1"/>
  <c r="E67" i="23" s="1"/>
  <c r="G67" i="23" l="1"/>
  <c r="D68" i="23" l="1"/>
  <c r="C68" i="23" s="1"/>
  <c r="E68" i="23" s="1"/>
  <c r="G68" i="23" l="1"/>
  <c r="D69" i="23" l="1"/>
  <c r="C69" i="23" s="1"/>
  <c r="E69" i="23" s="1"/>
  <c r="G69" i="23" s="1"/>
  <c r="D70" i="23" s="1"/>
  <c r="C70" i="23" s="1"/>
  <c r="E70" i="23" s="1"/>
  <c r="G70" i="23" s="1"/>
  <c r="D71" i="23" s="1"/>
  <c r="C71" i="23" s="1"/>
  <c r="E71" i="23" s="1"/>
  <c r="G71" i="23" s="1"/>
  <c r="D72" i="23" s="1"/>
  <c r="C72" i="23" s="1"/>
  <c r="E72" i="23" s="1"/>
  <c r="G72" i="23" s="1"/>
  <c r="D73" i="23" l="1"/>
  <c r="C73" i="23" s="1"/>
  <c r="E73" i="23" s="1"/>
  <c r="G73" i="23" s="1"/>
  <c r="D74" i="23" s="1"/>
  <c r="C74" i="23" s="1"/>
  <c r="E74" i="23" s="1"/>
  <c r="G74" i="23" s="1"/>
  <c r="D75" i="23" s="1"/>
  <c r="C75" i="23" s="1"/>
  <c r="E75" i="23" s="1"/>
  <c r="G75" i="23" s="1"/>
  <c r="D76" i="23" l="1"/>
  <c r="H76" i="23" s="1"/>
  <c r="E6" i="4" s="1"/>
  <c r="E11" i="4" s="1"/>
  <c r="E15" i="4" s="1"/>
  <c r="E16" i="4" s="1"/>
  <c r="C76" i="23"/>
  <c r="E76" i="23" s="1"/>
  <c r="I76" i="23" s="1"/>
  <c r="E25" i="4" s="1"/>
  <c r="E24" i="4" l="1"/>
  <c r="E27" i="4" s="1"/>
  <c r="B89" i="26"/>
  <c r="E90" i="26" s="1"/>
  <c r="G76" i="23"/>
  <c r="D77" i="23" s="1"/>
  <c r="E91" i="26" l="1"/>
  <c r="E89" i="26"/>
  <c r="E92" i="26"/>
  <c r="E88" i="26"/>
  <c r="C77" i="23"/>
  <c r="E77" i="23" s="1"/>
  <c r="E93" i="26" l="1"/>
  <c r="G90" i="26" s="1"/>
  <c r="D90" i="26" s="1"/>
  <c r="G77" i="23"/>
  <c r="D78" i="23" s="1"/>
  <c r="D91" i="26" l="1"/>
  <c r="D92" i="26"/>
  <c r="G89" i="26"/>
  <c r="D89" i="26" s="1"/>
  <c r="D88" i="26"/>
  <c r="C78" i="23"/>
  <c r="E78" i="23" s="1"/>
  <c r="C93" i="26" l="1"/>
  <c r="O37" i="26" s="1"/>
  <c r="H10" i="26" s="1"/>
  <c r="G78" i="23"/>
  <c r="E17" i="4" l="1"/>
  <c r="E23" i="4" s="1"/>
  <c r="D79" i="23"/>
  <c r="C79" i="23" l="1"/>
  <c r="E79" i="23" s="1"/>
  <c r="G79" i="23" l="1"/>
  <c r="D80" i="23" l="1"/>
  <c r="C80" i="23" s="1"/>
  <c r="E80" i="23" s="1"/>
  <c r="G80" i="23" s="1"/>
  <c r="D81" i="23" l="1"/>
  <c r="C81" i="23" s="1"/>
  <c r="E81" i="23" s="1"/>
  <c r="G81" i="23" s="1"/>
  <c r="D82" i="23" s="1"/>
  <c r="C82" i="23" s="1"/>
  <c r="E82" i="23" s="1"/>
  <c r="G82" i="23" s="1"/>
  <c r="D83" i="23" s="1"/>
  <c r="C83" i="23" s="1"/>
  <c r="E83" i="23" s="1"/>
  <c r="G83" i="23" s="1"/>
  <c r="D84" i="23" s="1"/>
  <c r="C84" i="23" s="1"/>
  <c r="E84" i="23" s="1"/>
  <c r="G84" i="23" s="1"/>
  <c r="D85" i="23" s="1"/>
  <c r="C85" i="23" s="1"/>
  <c r="E85" i="23" s="1"/>
  <c r="G85" i="23" s="1"/>
  <c r="D86" i="23" s="1"/>
  <c r="C86" i="23" s="1"/>
  <c r="E86" i="23" s="1"/>
  <c r="G86" i="23" s="1"/>
  <c r="D87" i="23" s="1"/>
  <c r="C87" i="23" s="1"/>
  <c r="E87" i="23" s="1"/>
  <c r="G87" i="23" s="1"/>
  <c r="D88" i="23" s="1"/>
  <c r="H88" i="23" s="1"/>
  <c r="F6" i="4" s="1"/>
  <c r="F24" i="4" l="1"/>
  <c r="F11" i="4"/>
  <c r="F15" i="4" s="1"/>
  <c r="C88" i="23"/>
  <c r="E88" i="23" s="1"/>
  <c r="I88" i="23" l="1"/>
  <c r="F25" i="4"/>
  <c r="F27" i="4" s="1"/>
  <c r="G88" i="23"/>
  <c r="B104" i="26"/>
  <c r="D89" i="23" l="1"/>
  <c r="E104" i="26"/>
  <c r="E106" i="26"/>
  <c r="E107" i="26"/>
  <c r="E103" i="26"/>
  <c r="E105" i="26"/>
  <c r="F16" i="4"/>
  <c r="C89" i="23" l="1"/>
  <c r="E89" i="23" s="1"/>
  <c r="E108" i="26"/>
  <c r="G89" i="23" l="1"/>
  <c r="D90" i="23" s="1"/>
  <c r="D103" i="26"/>
  <c r="D106" i="26"/>
  <c r="G105" i="26"/>
  <c r="D105" i="26" s="1"/>
  <c r="G104" i="26"/>
  <c r="D104" i="26" s="1"/>
  <c r="D107" i="26"/>
  <c r="C90" i="23" l="1"/>
  <c r="E90" i="23" s="1"/>
  <c r="C108" i="26"/>
  <c r="P37" i="26" l="1"/>
  <c r="H13" i="26" s="1"/>
  <c r="F17" i="4"/>
  <c r="F23" i="4" s="1"/>
  <c r="G90" i="23"/>
  <c r="D91" i="23" l="1"/>
  <c r="C91" i="23" l="1"/>
  <c r="E91" i="23" s="1"/>
  <c r="G91" i="23" l="1"/>
  <c r="D92" i="23" l="1"/>
  <c r="C92" i="23" s="1"/>
  <c r="E92" i="23" s="1"/>
  <c r="G92" i="23" s="1"/>
  <c r="D93" i="23" l="1"/>
  <c r="C93" i="23" s="1"/>
  <c r="E93" i="23" s="1"/>
  <c r="G93" i="23" s="1"/>
  <c r="D94" i="23" s="1"/>
  <c r="C94" i="23" s="1"/>
  <c r="E94" i="23" s="1"/>
  <c r="G94" i="23" s="1"/>
  <c r="D95" i="23" s="1"/>
  <c r="C95" i="23" s="1"/>
  <c r="E95" i="23" s="1"/>
  <c r="G95" i="23" s="1"/>
  <c r="D96" i="23" s="1"/>
  <c r="C96" i="23" s="1"/>
  <c r="E96" i="23" s="1"/>
  <c r="G96" i="23" s="1"/>
  <c r="D97" i="23" s="1"/>
  <c r="C97" i="23" s="1"/>
  <c r="E97" i="23" s="1"/>
  <c r="G97" i="23" s="1"/>
  <c r="D98" i="23" s="1"/>
  <c r="C98" i="23" s="1"/>
  <c r="E98" i="23" s="1"/>
  <c r="G98" i="23" s="1"/>
  <c r="D99" i="23" s="1"/>
  <c r="C99" i="23" s="1"/>
  <c r="E99" i="23" s="1"/>
  <c r="G99" i="23" s="1"/>
  <c r="D100" i="23" s="1"/>
  <c r="H100" i="23" s="1"/>
  <c r="G6" i="4" s="1"/>
  <c r="G24" i="4" l="1"/>
  <c r="G11" i="4"/>
  <c r="G15" i="4" s="1"/>
  <c r="C100" i="23"/>
  <c r="E100" i="23" s="1"/>
  <c r="I100" i="23" l="1"/>
  <c r="G25" i="4"/>
  <c r="G27" i="4" s="1"/>
  <c r="G100" i="23"/>
  <c r="B119" i="26"/>
  <c r="D101" i="23" l="1"/>
  <c r="E119" i="26"/>
  <c r="E122" i="26"/>
  <c r="E121" i="26"/>
  <c r="E120" i="26"/>
  <c r="E118" i="26"/>
  <c r="G16" i="4"/>
  <c r="C101" i="23" l="1"/>
  <c r="E101" i="23" s="1"/>
  <c r="E123" i="26"/>
  <c r="G120" i="26" s="1"/>
  <c r="D120" i="26" s="1"/>
  <c r="G101" i="23" l="1"/>
  <c r="D102" i="23" s="1"/>
  <c r="D122" i="26"/>
  <c r="D118" i="26"/>
  <c r="D121" i="26"/>
  <c r="G119" i="26"/>
  <c r="D119" i="26" s="1"/>
  <c r="C102" i="23" l="1"/>
  <c r="E102" i="23" s="1"/>
  <c r="C123" i="26"/>
  <c r="Q37" i="26" l="1"/>
  <c r="H14" i="26" s="1"/>
  <c r="G17" i="4"/>
  <c r="G23" i="4" s="1"/>
  <c r="G102" i="23"/>
  <c r="D103" i="23" l="1"/>
  <c r="C103" i="23" l="1"/>
  <c r="E103" i="23" s="1"/>
  <c r="G103" i="23" l="1"/>
  <c r="D104" i="23" l="1"/>
  <c r="C104" i="23" s="1"/>
  <c r="E104" i="23" s="1"/>
  <c r="G104" i="23" s="1"/>
  <c r="D105" i="23" s="1"/>
  <c r="C105" i="23" s="1"/>
  <c r="E105" i="23" s="1"/>
  <c r="G105" i="23" s="1"/>
  <c r="D106" i="23" s="1"/>
  <c r="C106" i="23" s="1"/>
  <c r="E106" i="23" s="1"/>
  <c r="G106" i="23" s="1"/>
  <c r="D107" i="23" s="1"/>
  <c r="C107" i="23" s="1"/>
  <c r="E107" i="23" s="1"/>
  <c r="G107" i="23" s="1"/>
  <c r="D108" i="23" s="1"/>
  <c r="C108" i="23" s="1"/>
  <c r="E108" i="23" s="1"/>
  <c r="G108" i="23" s="1"/>
  <c r="D109" i="23" s="1"/>
  <c r="C109" i="23" s="1"/>
  <c r="E109" i="23" s="1"/>
  <c r="G109" i="23" s="1"/>
  <c r="D110" i="23" s="1"/>
  <c r="C110" i="23" s="1"/>
  <c r="E110" i="23" s="1"/>
  <c r="G110" i="23" s="1"/>
  <c r="D111" i="23" s="1"/>
  <c r="C111" i="23" s="1"/>
  <c r="E111" i="23" s="1"/>
  <c r="G111" i="23" s="1"/>
  <c r="D112" i="23" l="1"/>
  <c r="H112" i="23" s="1"/>
  <c r="H6" i="4" s="1"/>
  <c r="H24" i="4" l="1"/>
  <c r="H11" i="4"/>
  <c r="H15" i="4" s="1"/>
  <c r="C112" i="23"/>
  <c r="E112" i="23" s="1"/>
  <c r="I112" i="23" l="1"/>
  <c r="H25" i="4"/>
  <c r="H27" i="4" s="1"/>
  <c r="G112" i="23"/>
  <c r="B134" i="26"/>
  <c r="D113" i="23" l="1"/>
  <c r="E135" i="26"/>
  <c r="E137" i="26"/>
  <c r="E134" i="26"/>
  <c r="E133" i="26"/>
  <c r="E136" i="26"/>
  <c r="H16" i="4"/>
  <c r="C113" i="23" l="1"/>
  <c r="E113" i="23" s="1"/>
  <c r="E138" i="26"/>
  <c r="G113" i="23" l="1"/>
  <c r="D114" i="23" s="1"/>
  <c r="G135" i="26"/>
  <c r="D135" i="26" s="1"/>
  <c r="D133" i="26"/>
  <c r="G134" i="26"/>
  <c r="D134" i="26" s="1"/>
  <c r="D136" i="26"/>
  <c r="D137" i="26"/>
  <c r="C114" i="23" l="1"/>
  <c r="E114" i="23" s="1"/>
  <c r="C138" i="26"/>
  <c r="R37" i="26" l="1"/>
  <c r="H15" i="26" s="1"/>
  <c r="H17" i="4"/>
  <c r="H23" i="4" s="1"/>
  <c r="G114" i="23"/>
  <c r="D115" i="23" l="1"/>
  <c r="C115" i="23" l="1"/>
  <c r="E115" i="23" s="1"/>
  <c r="G115" i="23" l="1"/>
  <c r="D116" i="23" l="1"/>
  <c r="C116" i="23" s="1"/>
  <c r="E116" i="23" s="1"/>
  <c r="G116" i="23" s="1"/>
  <c r="D117" i="23" l="1"/>
  <c r="C117" i="23" s="1"/>
  <c r="E117" i="23" s="1"/>
  <c r="G117" i="23" s="1"/>
  <c r="D118" i="23" s="1"/>
  <c r="C118" i="23" s="1"/>
  <c r="E118" i="23" s="1"/>
  <c r="G118" i="23" s="1"/>
  <c r="D119" i="23" s="1"/>
  <c r="C119" i="23" s="1"/>
  <c r="E119" i="23" s="1"/>
  <c r="G119" i="23" s="1"/>
  <c r="D120" i="23" s="1"/>
  <c r="C120" i="23" s="1"/>
  <c r="E120" i="23" s="1"/>
  <c r="G120" i="23" s="1"/>
  <c r="D121" i="23" s="1"/>
  <c r="C121" i="23" s="1"/>
  <c r="E121" i="23" s="1"/>
  <c r="G121" i="23" s="1"/>
  <c r="D122" i="23" l="1"/>
  <c r="C122" i="23" s="1"/>
  <c r="E122" i="23" s="1"/>
  <c r="G122" i="23" s="1"/>
  <c r="D123" i="23" s="1"/>
  <c r="C123" i="23" s="1"/>
  <c r="E123" i="23" s="1"/>
  <c r="G123" i="23" s="1"/>
  <c r="D124" i="23" s="1"/>
  <c r="H124" i="23" s="1"/>
  <c r="I6" i="4" s="1"/>
  <c r="I24" i="4" l="1"/>
  <c r="I11" i="4"/>
  <c r="I15" i="4" s="1"/>
  <c r="C124" i="23"/>
  <c r="E124" i="23" s="1"/>
  <c r="B149" i="26" l="1"/>
  <c r="E148" i="26" s="1"/>
  <c r="I124" i="23"/>
  <c r="I25" i="4"/>
  <c r="I27" i="4" s="1"/>
  <c r="G124" i="23"/>
  <c r="I16" i="4"/>
  <c r="E151" i="26" l="1"/>
  <c r="E152" i="26"/>
  <c r="E149" i="26"/>
  <c r="E150" i="26"/>
  <c r="D125" i="23"/>
  <c r="C125" i="23" s="1"/>
  <c r="E125" i="23" s="1"/>
  <c r="E153" i="26" l="1"/>
  <c r="D151" i="26" s="1"/>
  <c r="G125" i="23"/>
  <c r="D148" i="26" l="1"/>
  <c r="G150" i="26"/>
  <c r="D150" i="26" s="1"/>
  <c r="D152" i="26"/>
  <c r="G149" i="26"/>
  <c r="D149" i="26" s="1"/>
  <c r="D126" i="23"/>
  <c r="C126" i="23" s="1"/>
  <c r="E126" i="23" s="1"/>
  <c r="C153" i="26" l="1"/>
  <c r="S37" i="26" s="1"/>
  <c r="H16" i="26" s="1"/>
  <c r="G126" i="23"/>
  <c r="I17" i="4" l="1"/>
  <c r="I23" i="4" s="1"/>
  <c r="D127" i="23"/>
  <c r="C127" i="23" l="1"/>
  <c r="E127" i="23" s="1"/>
  <c r="G127" i="23" l="1"/>
  <c r="D128" i="23" l="1"/>
  <c r="C128" i="23" s="1"/>
  <c r="E128" i="23" s="1"/>
  <c r="G128" i="23" s="1"/>
  <c r="D129" i="23" s="1"/>
  <c r="C129" i="23" s="1"/>
  <c r="E129" i="23" s="1"/>
  <c r="G129" i="23" s="1"/>
  <c r="D130" i="23" s="1"/>
  <c r="C130" i="23" s="1"/>
  <c r="E130" i="23" s="1"/>
  <c r="G130" i="23" s="1"/>
  <c r="D131" i="23" s="1"/>
  <c r="C131" i="23" s="1"/>
  <c r="E131" i="23" s="1"/>
  <c r="G131" i="23" s="1"/>
  <c r="D132" i="23" s="1"/>
  <c r="C132" i="23" s="1"/>
  <c r="E132" i="23" s="1"/>
  <c r="G132" i="23" s="1"/>
  <c r="D133" i="23" s="1"/>
  <c r="C133" i="23" s="1"/>
  <c r="E133" i="23" s="1"/>
  <c r="G133" i="23" s="1"/>
  <c r="D134" i="23" s="1"/>
  <c r="C134" i="23" s="1"/>
  <c r="E134" i="23" s="1"/>
  <c r="G134" i="23" s="1"/>
  <c r="D135" i="23" s="1"/>
  <c r="C135" i="23" s="1"/>
  <c r="E135" i="23" s="1"/>
  <c r="G135" i="23" s="1"/>
  <c r="D136" i="23" l="1"/>
  <c r="H136" i="23" s="1"/>
  <c r="J6" i="4" s="1"/>
  <c r="J24" i="4" l="1"/>
  <c r="J11" i="4"/>
  <c r="J15" i="4" s="1"/>
  <c r="C136" i="23"/>
  <c r="E136" i="23" s="1"/>
  <c r="I136" i="23" l="1"/>
  <c r="J25" i="4"/>
  <c r="J27" i="4" s="1"/>
  <c r="G136" i="23"/>
  <c r="D137" i="23" s="1"/>
  <c r="B164" i="26"/>
  <c r="C137" i="23" l="1"/>
  <c r="E137" i="23" s="1"/>
  <c r="G137" i="23" s="1"/>
  <c r="D138" i="23" s="1"/>
  <c r="C138" i="23" s="1"/>
  <c r="E138" i="23" s="1"/>
  <c r="G138" i="23" s="1"/>
  <c r="D139" i="23" s="1"/>
  <c r="E165" i="26"/>
  <c r="E167" i="26"/>
  <c r="E164" i="26"/>
  <c r="E166" i="26"/>
  <c r="E163" i="26"/>
  <c r="J16" i="4"/>
  <c r="E168" i="26" l="1"/>
  <c r="C139" i="23"/>
  <c r="E139" i="23" s="1"/>
  <c r="D163" i="26" l="1"/>
  <c r="D167" i="26"/>
  <c r="D166" i="26"/>
  <c r="G165" i="26"/>
  <c r="D165" i="26" s="1"/>
  <c r="G164" i="26"/>
  <c r="D164" i="26" s="1"/>
  <c r="G139" i="23"/>
  <c r="D140" i="23" s="1"/>
  <c r="C168" i="26" l="1"/>
  <c r="C140" i="23"/>
  <c r="E140" i="23" s="1"/>
  <c r="T37" i="26" l="1"/>
  <c r="H17" i="26" s="1"/>
  <c r="J17" i="4"/>
  <c r="J23" i="4" s="1"/>
  <c r="G140" i="23"/>
  <c r="D141" i="23" s="1"/>
  <c r="C141" i="23" l="1"/>
  <c r="E141" i="23" s="1"/>
  <c r="G141" i="23" l="1"/>
  <c r="D142" i="23" s="1"/>
  <c r="C142" i="23" s="1"/>
  <c r="E142" i="23" s="1"/>
  <c r="G142" i="23" s="1"/>
  <c r="D143" i="23" s="1"/>
  <c r="C143" i="23" s="1"/>
  <c r="E143" i="23" s="1"/>
  <c r="G143" i="23" s="1"/>
  <c r="D144" i="23" s="1"/>
  <c r="C144" i="23" s="1"/>
  <c r="E144" i="23" s="1"/>
  <c r="G144" i="23" s="1"/>
  <c r="D145" i="23" s="1"/>
  <c r="C145" i="23" s="1"/>
  <c r="E145" i="23" s="1"/>
  <c r="G145" i="23" s="1"/>
  <c r="D146" i="23" l="1"/>
  <c r="C146" i="23" s="1"/>
  <c r="E146" i="23" s="1"/>
  <c r="G146" i="23" s="1"/>
  <c r="D147" i="23" l="1"/>
  <c r="C147" i="23" s="1"/>
  <c r="E147" i="23" s="1"/>
  <c r="G147" i="23" s="1"/>
  <c r="D148" i="23" l="1"/>
  <c r="H148" i="23" s="1"/>
  <c r="K6" i="4" s="1"/>
  <c r="K24" i="4" l="1"/>
  <c r="K11" i="4"/>
  <c r="K15" i="4" s="1"/>
  <c r="C148" i="23"/>
  <c r="E148" i="23" s="1"/>
  <c r="I148" i="23" l="1"/>
  <c r="K25" i="4"/>
  <c r="K27" i="4" s="1"/>
  <c r="G148" i="23"/>
  <c r="B179" i="26"/>
  <c r="M27" i="4" l="1"/>
  <c r="M28" i="4" s="1"/>
  <c r="O27" i="4"/>
  <c r="O28" i="4" s="1"/>
  <c r="N27" i="4"/>
  <c r="N28" i="4" s="1"/>
  <c r="D149" i="23"/>
  <c r="E178" i="26"/>
  <c r="E179" i="26"/>
  <c r="E182" i="26"/>
  <c r="E181" i="26"/>
  <c r="E180" i="26"/>
  <c r="K16" i="4"/>
  <c r="K20" i="4" l="1"/>
  <c r="K32" i="4"/>
  <c r="C149" i="23"/>
  <c r="E149" i="23" s="1"/>
  <c r="E183" i="26"/>
  <c r="G149" i="23" l="1"/>
  <c r="D150" i="23" s="1"/>
  <c r="G179" i="26"/>
  <c r="D179" i="26" s="1"/>
  <c r="D181" i="26"/>
  <c r="D182" i="26"/>
  <c r="D178" i="26"/>
  <c r="G180" i="26"/>
  <c r="D180" i="26" s="1"/>
  <c r="C150" i="23" l="1"/>
  <c r="E150" i="23" s="1"/>
  <c r="C183" i="26"/>
  <c r="U37" i="26" l="1"/>
  <c r="H18" i="26" s="1"/>
  <c r="H19" i="26" s="1"/>
  <c r="K17" i="4"/>
  <c r="K23" i="4" s="1"/>
  <c r="G150" i="23"/>
  <c r="D151" i="23" l="1"/>
  <c r="C151" i="23" l="1"/>
  <c r="E151" i="23" s="1"/>
  <c r="G151" i="23" l="1"/>
  <c r="D152" i="23" l="1"/>
  <c r="C152" i="23" l="1"/>
  <c r="E152" i="23" s="1"/>
  <c r="G152" i="23" l="1"/>
  <c r="D153" i="23" l="1"/>
  <c r="C153" i="23" l="1"/>
  <c r="E153" i="23" s="1"/>
  <c r="G153" i="23" l="1"/>
  <c r="D154" i="23" s="1"/>
  <c r="C154" i="23" s="1"/>
  <c r="E154" i="23" s="1"/>
  <c r="G154" i="23" s="1"/>
  <c r="D155" i="23" s="1"/>
  <c r="C155" i="23" s="1"/>
  <c r="E155" i="23" s="1"/>
  <c r="G155" i="23" s="1"/>
  <c r="D156" i="23" s="1"/>
  <c r="C156" i="23" s="1"/>
  <c r="E156" i="23" s="1"/>
  <c r="G156" i="23" s="1"/>
  <c r="D157" i="23" s="1"/>
  <c r="C157" i="23" s="1"/>
  <c r="E157" i="23" s="1"/>
  <c r="G157" i="23" s="1"/>
  <c r="D158" i="23" s="1"/>
  <c r="C158" i="23" s="1"/>
  <c r="E158" i="23" s="1"/>
  <c r="G158" i="23" s="1"/>
  <c r="D159" i="23" s="1"/>
  <c r="C159" i="23" s="1"/>
  <c r="E159" i="23" s="1"/>
  <c r="G159" i="23" s="1"/>
  <c r="D160" i="23" s="1"/>
  <c r="C160" i="23" l="1"/>
  <c r="E160" i="23" s="1"/>
  <c r="H160" i="23"/>
  <c r="G160" i="23" l="1"/>
  <c r="D161" i="23" s="1"/>
  <c r="I160" i="23"/>
  <c r="C161" i="23" l="1"/>
  <c r="E161" i="23" s="1"/>
  <c r="G161" i="23" l="1"/>
  <c r="D162" i="23" s="1"/>
  <c r="C162" i="23" l="1"/>
  <c r="E162" i="23" s="1"/>
  <c r="G162" i="23" l="1"/>
  <c r="D163" i="23" l="1"/>
  <c r="C163" i="23" l="1"/>
  <c r="E163" i="23" s="1"/>
  <c r="G163" i="23" l="1"/>
  <c r="D164" i="23" l="1"/>
  <c r="C164" i="23" l="1"/>
  <c r="E164" i="23" s="1"/>
  <c r="G164" i="23" l="1"/>
  <c r="D165" i="23" s="1"/>
  <c r="C165" i="23" l="1"/>
  <c r="E165" i="23" s="1"/>
  <c r="G165" i="23" l="1"/>
  <c r="D166" i="23" s="1"/>
  <c r="C166" i="23" s="1"/>
  <c r="E166" i="23" s="1"/>
  <c r="G166" i="23" s="1"/>
  <c r="D167" i="23" s="1"/>
  <c r="C167" i="23" s="1"/>
  <c r="E167" i="23" s="1"/>
  <c r="G167" i="23" s="1"/>
  <c r="D168" i="23" s="1"/>
  <c r="C168" i="23" s="1"/>
  <c r="E168" i="23" s="1"/>
  <c r="G168" i="23" s="1"/>
  <c r="D169" i="23" s="1"/>
  <c r="C169" i="23" s="1"/>
  <c r="E169" i="23" s="1"/>
  <c r="G169" i="23" s="1"/>
  <c r="D170" i="23" s="1"/>
  <c r="C170" i="23" s="1"/>
  <c r="E170" i="23" s="1"/>
  <c r="G170" i="23" s="1"/>
  <c r="D171" i="23" s="1"/>
  <c r="C171" i="23" s="1"/>
  <c r="E171" i="23" s="1"/>
  <c r="G171" i="23" s="1"/>
  <c r="D172" i="23" s="1"/>
  <c r="C172" i="23" l="1"/>
  <c r="E172" i="23" s="1"/>
  <c r="H172" i="23"/>
  <c r="G172" i="23" l="1"/>
  <c r="D173" i="23" s="1"/>
  <c r="C173" i="23" s="1"/>
  <c r="E173" i="23" s="1"/>
  <c r="G173" i="23" s="1"/>
  <c r="D174" i="23" s="1"/>
  <c r="C174" i="23" s="1"/>
  <c r="E174" i="23" s="1"/>
  <c r="G174" i="23" s="1"/>
  <c r="I172" i="23"/>
  <c r="D175" i="23" l="1"/>
  <c r="C175" i="23" s="1"/>
  <c r="E175" i="23" s="1"/>
  <c r="G175" i="23" s="1"/>
  <c r="D176" i="23" s="1"/>
  <c r="C176" i="23" s="1"/>
  <c r="E176" i="23" s="1"/>
  <c r="G176" i="23" s="1"/>
  <c r="D177" i="23" s="1"/>
  <c r="C177" i="23" s="1"/>
  <c r="E177" i="23" s="1"/>
  <c r="G177" i="23" s="1"/>
  <c r="D178" i="23" s="1"/>
  <c r="C178" i="23" s="1"/>
  <c r="E178" i="23" s="1"/>
  <c r="G178" i="23" s="1"/>
  <c r="D179" i="23" s="1"/>
  <c r="C179" i="23" s="1"/>
  <c r="E179" i="23" s="1"/>
  <c r="G179" i="23" s="1"/>
  <c r="D180" i="23" s="1"/>
  <c r="C180" i="23" s="1"/>
  <c r="E180" i="23" s="1"/>
  <c r="G180" i="23" s="1"/>
  <c r="D181" i="23" s="1"/>
  <c r="C181" i="23" s="1"/>
  <c r="E181" i="23" s="1"/>
  <c r="G181" i="23" s="1"/>
  <c r="D182" i="23" l="1"/>
  <c r="C182" i="23" s="1"/>
  <c r="E182" i="23" s="1"/>
  <c r="G182" i="23" s="1"/>
  <c r="D183" i="23" l="1"/>
  <c r="C183" i="23" s="1"/>
  <c r="E183" i="23" s="1"/>
  <c r="G183" i="23" s="1"/>
  <c r="D184" i="23" l="1"/>
  <c r="C184" i="23" s="1"/>
  <c r="E184" i="23" s="1"/>
  <c r="G184" i="23" s="1"/>
  <c r="D185" i="23" l="1"/>
  <c r="C185" i="23" s="1"/>
  <c r="E185" i="23" s="1"/>
  <c r="G185" i="23" s="1"/>
  <c r="D186" i="23" l="1"/>
  <c r="C186" i="23" s="1"/>
  <c r="E186" i="23" s="1"/>
  <c r="G186" i="23" s="1"/>
  <c r="D187" i="23" l="1"/>
  <c r="C187" i="23" s="1"/>
  <c r="E187" i="23" s="1"/>
  <c r="G187" i="23" s="1"/>
  <c r="D188" i="23" l="1"/>
  <c r="C188" i="23" s="1"/>
  <c r="E188" i="23" s="1"/>
  <c r="G188" i="23" s="1"/>
  <c r="D189" i="23" l="1"/>
  <c r="C189" i="23" s="1"/>
  <c r="E189" i="23" s="1"/>
  <c r="G189" i="23" s="1"/>
  <c r="D190" i="23" l="1"/>
  <c r="C190" i="23" s="1"/>
  <c r="E190" i="23" s="1"/>
  <c r="G190" i="23" s="1"/>
  <c r="D191" i="23" l="1"/>
  <c r="C191" i="23" s="1"/>
  <c r="E191" i="23" s="1"/>
  <c r="G191" i="23" s="1"/>
  <c r="D192" i="23" l="1"/>
  <c r="C192" i="23" s="1"/>
  <c r="E192" i="23" s="1"/>
  <c r="G192" i="23" s="1"/>
  <c r="D193" i="23" l="1"/>
  <c r="C193" i="23" s="1"/>
  <c r="E193" i="23" s="1"/>
  <c r="G193" i="23" s="1"/>
  <c r="D194" i="23" l="1"/>
  <c r="C194" i="23" s="1"/>
  <c r="E194" i="23" s="1"/>
  <c r="G194" i="23" s="1"/>
  <c r="D195" i="23" l="1"/>
  <c r="C195" i="23" s="1"/>
  <c r="E195" i="23" s="1"/>
  <c r="G195" i="23" s="1"/>
  <c r="D196" i="23" l="1"/>
  <c r="C196" i="23" s="1"/>
  <c r="E196" i="23" s="1"/>
  <c r="G196" i="23" s="1"/>
  <c r="D197" i="23" l="1"/>
  <c r="C197" i="23" s="1"/>
  <c r="E197" i="23" s="1"/>
  <c r="G197" i="23" s="1"/>
  <c r="D198" i="23" l="1"/>
  <c r="C198" i="23" s="1"/>
  <c r="E198" i="23" s="1"/>
  <c r="G198" i="23" s="1"/>
  <c r="D199" i="23" l="1"/>
  <c r="C199" i="23" s="1"/>
  <c r="E199" i="23" s="1"/>
  <c r="G199" i="23" s="1"/>
  <c r="D200" i="23" l="1"/>
  <c r="C200" i="23" s="1"/>
  <c r="E200" i="23" s="1"/>
  <c r="G200" i="23" s="1"/>
  <c r="D201" i="23" l="1"/>
  <c r="C201" i="23" s="1"/>
  <c r="E201" i="23" s="1"/>
  <c r="G201" i="23" s="1"/>
  <c r="D202" i="23" l="1"/>
  <c r="C202" i="23" s="1"/>
  <c r="E202" i="23" s="1"/>
  <c r="G202" i="23" s="1"/>
  <c r="D203" i="23" l="1"/>
  <c r="C203" i="23" s="1"/>
  <c r="E203" i="23" s="1"/>
  <c r="G203" i="23" s="1"/>
  <c r="D204" i="23" l="1"/>
  <c r="C204" i="23" s="1"/>
  <c r="E204" i="23" s="1"/>
  <c r="G204" i="23" s="1"/>
  <c r="D205" i="23" l="1"/>
  <c r="C205" i="23" s="1"/>
  <c r="E205" i="23" s="1"/>
  <c r="G205" i="23" s="1"/>
  <c r="D206" i="23" l="1"/>
  <c r="C206" i="23" s="1"/>
  <c r="E206" i="23" s="1"/>
  <c r="G206" i="23" s="1"/>
  <c r="D207" i="23" l="1"/>
  <c r="C207" i="23" s="1"/>
  <c r="E207" i="23" s="1"/>
  <c r="G207" i="23" s="1"/>
  <c r="D208" i="23" l="1"/>
  <c r="C208" i="23" s="1"/>
  <c r="E208" i="23" s="1"/>
  <c r="G208" i="23" s="1"/>
  <c r="D209" i="23" l="1"/>
  <c r="C209" i="23" s="1"/>
  <c r="E209" i="23" s="1"/>
  <c r="G209" i="23" s="1"/>
  <c r="D210" i="23" l="1"/>
  <c r="C210" i="23" s="1"/>
  <c r="E210" i="23" s="1"/>
  <c r="G210" i="23" s="1"/>
  <c r="D211" i="23" l="1"/>
  <c r="C211" i="23" s="1"/>
  <c r="E211" i="23" s="1"/>
  <c r="G211" i="23" s="1"/>
  <c r="D212" i="23" l="1"/>
  <c r="C212" i="23" s="1"/>
  <c r="E212" i="23" s="1"/>
  <c r="G212" i="23" s="1"/>
  <c r="D213" i="23" l="1"/>
  <c r="C213" i="23" s="1"/>
  <c r="E213" i="23" s="1"/>
  <c r="G213" i="23" s="1"/>
  <c r="D214" i="23" l="1"/>
  <c r="C214" i="23" s="1"/>
  <c r="E214" i="23" s="1"/>
  <c r="G214" i="23" s="1"/>
  <c r="D215" i="23" l="1"/>
  <c r="C215" i="23" s="1"/>
  <c r="E215" i="23" s="1"/>
  <c r="G215" i="23" s="1"/>
  <c r="D216" i="23" l="1"/>
  <c r="C216" i="23" s="1"/>
  <c r="E216" i="23" s="1"/>
  <c r="G216" i="23" s="1"/>
  <c r="D217" i="23" l="1"/>
  <c r="C217" i="23" s="1"/>
  <c r="E217" i="23" s="1"/>
  <c r="G217" i="23" s="1"/>
  <c r="D218" i="23" l="1"/>
  <c r="C218" i="23" s="1"/>
  <c r="E218" i="23" s="1"/>
  <c r="G218" i="23" s="1"/>
  <c r="D219" i="23" l="1"/>
  <c r="C219" i="23" s="1"/>
  <c r="E219" i="23" s="1"/>
  <c r="G219" i="23" s="1"/>
  <c r="D220" i="23" l="1"/>
  <c r="C220" i="23" s="1"/>
  <c r="E220" i="23" s="1"/>
  <c r="G220" i="23" s="1"/>
  <c r="D221" i="23" l="1"/>
  <c r="C221" i="23" s="1"/>
  <c r="E221" i="23" s="1"/>
  <c r="G221" i="23" s="1"/>
  <c r="D222" i="23" l="1"/>
  <c r="C222" i="23" s="1"/>
  <c r="E222" i="23" s="1"/>
  <c r="G222" i="23" s="1"/>
  <c r="D223" i="23" l="1"/>
  <c r="C223" i="23" s="1"/>
  <c r="E223" i="23" s="1"/>
  <c r="G223" i="23" s="1"/>
  <c r="D224" i="23" l="1"/>
  <c r="C224" i="23" s="1"/>
  <c r="E224" i="23" s="1"/>
  <c r="G224" i="23" s="1"/>
  <c r="D225" i="23" l="1"/>
  <c r="C225" i="23" s="1"/>
  <c r="E225" i="23" s="1"/>
  <c r="G225" i="23" s="1"/>
  <c r="D226" i="23" l="1"/>
  <c r="C226" i="23" s="1"/>
  <c r="E226" i="23" s="1"/>
  <c r="G226" i="23" s="1"/>
  <c r="D227" i="23" l="1"/>
  <c r="C227" i="23" s="1"/>
  <c r="E227" i="23" s="1"/>
  <c r="G227" i="23" s="1"/>
  <c r="D228" i="23" l="1"/>
  <c r="C228" i="23" s="1"/>
  <c r="E228" i="23" s="1"/>
  <c r="G228" i="23" s="1"/>
  <c r="D229" i="23" l="1"/>
  <c r="C229" i="23" s="1"/>
  <c r="E229" i="23" s="1"/>
  <c r="G229" i="23" s="1"/>
  <c r="D230" i="23" l="1"/>
  <c r="C230" i="23" s="1"/>
  <c r="E230" i="23" s="1"/>
  <c r="G230" i="23" s="1"/>
  <c r="D231" i="23" l="1"/>
  <c r="C231" i="23" s="1"/>
  <c r="E231" i="23" s="1"/>
  <c r="G231" i="23" s="1"/>
  <c r="D232" i="23" l="1"/>
  <c r="C232" i="23" s="1"/>
  <c r="E232" i="23" s="1"/>
  <c r="G232" i="23" s="1"/>
  <c r="D233" i="23" l="1"/>
  <c r="C233" i="23" s="1"/>
  <c r="E233" i="23" s="1"/>
  <c r="G233" i="23" s="1"/>
  <c r="D234" i="23" l="1"/>
  <c r="C234" i="23" s="1"/>
  <c r="E234" i="23" s="1"/>
  <c r="G234" i="23" s="1"/>
  <c r="D235" i="23" l="1"/>
  <c r="C235" i="23" s="1"/>
  <c r="E235" i="23" s="1"/>
  <c r="G235" i="23" s="1"/>
  <c r="D236" i="23" l="1"/>
  <c r="C236" i="23" s="1"/>
  <c r="E236" i="23" s="1"/>
  <c r="G236" i="23" s="1"/>
  <c r="D237" i="23" l="1"/>
  <c r="C237" i="23" s="1"/>
  <c r="E237" i="23" s="1"/>
  <c r="G237" i="23" s="1"/>
  <c r="D238" i="23" l="1"/>
  <c r="C238" i="23" s="1"/>
  <c r="E238" i="23" s="1"/>
  <c r="G238" i="23" s="1"/>
  <c r="D239" i="23" l="1"/>
  <c r="C239" i="23" s="1"/>
  <c r="E239" i="23" s="1"/>
  <c r="G239" i="23" s="1"/>
  <c r="D240" i="23" l="1"/>
  <c r="C240" i="23" s="1"/>
  <c r="E240" i="23" s="1"/>
  <c r="G240" i="23" s="1"/>
  <c r="D241" i="23" l="1"/>
  <c r="C241" i="23" s="1"/>
  <c r="E241" i="23" s="1"/>
  <c r="G241" i="23" s="1"/>
  <c r="D242" i="23" l="1"/>
  <c r="C242" i="23" s="1"/>
  <c r="E242" i="23" s="1"/>
  <c r="G242" i="23" s="1"/>
  <c r="D243" i="23" l="1"/>
  <c r="C243" i="23" s="1"/>
  <c r="E243" i="23" s="1"/>
  <c r="G243" i="23" s="1"/>
  <c r="D244" i="23" l="1"/>
  <c r="C244" i="23" s="1"/>
  <c r="E244" i="23" s="1"/>
  <c r="G244" i="23" s="1"/>
  <c r="D245" i="23" l="1"/>
  <c r="C245" i="23" s="1"/>
  <c r="E245" i="23" s="1"/>
  <c r="G245" i="23" s="1"/>
  <c r="D246" i="23" l="1"/>
  <c r="C246" i="23" s="1"/>
  <c r="E246" i="23" s="1"/>
  <c r="G246" i="23" s="1"/>
  <c r="D247" i="23" l="1"/>
  <c r="C247" i="23" s="1"/>
  <c r="E247" i="23" s="1"/>
  <c r="G247" i="23" s="1"/>
  <c r="D248" i="23" l="1"/>
  <c r="C248" i="23" s="1"/>
  <c r="E248" i="23" s="1"/>
  <c r="G248" i="23" s="1"/>
  <c r="D249" i="23" l="1"/>
  <c r="C249" i="23" s="1"/>
  <c r="E249" i="23" s="1"/>
  <c r="G249" i="23" s="1"/>
  <c r="D250" i="23" l="1"/>
  <c r="C250" i="23" s="1"/>
  <c r="E250" i="23" s="1"/>
  <c r="G250" i="23" s="1"/>
  <c r="D251" i="23" l="1"/>
  <c r="C251" i="23" s="1"/>
  <c r="E251" i="23" s="1"/>
  <c r="G251" i="23" s="1"/>
  <c r="D252" i="23" l="1"/>
  <c r="C252" i="23" s="1"/>
  <c r="E252" i="23" s="1"/>
  <c r="G252" i="23" s="1"/>
  <c r="D253" i="23" l="1"/>
  <c r="C253" i="23" s="1"/>
  <c r="E253" i="23" s="1"/>
  <c r="G253" i="23" s="1"/>
  <c r="D254" i="23" l="1"/>
  <c r="C254" i="23" s="1"/>
  <c r="E254" i="23" s="1"/>
  <c r="G254" i="23" s="1"/>
  <c r="D255" i="23" l="1"/>
  <c r="C255" i="23" s="1"/>
  <c r="E255" i="23" s="1"/>
  <c r="G255" i="23" s="1"/>
  <c r="D256" i="23" l="1"/>
  <c r="C256" i="23" s="1"/>
  <c r="E256" i="23" s="1"/>
  <c r="G256" i="23" s="1"/>
  <c r="D257" i="23" l="1"/>
  <c r="C257" i="23" s="1"/>
  <c r="E257" i="23" s="1"/>
  <c r="G257" i="23" s="1"/>
  <c r="D258" i="23" l="1"/>
  <c r="C258" i="23" s="1"/>
  <c r="E258" i="23" s="1"/>
  <c r="G258" i="23" s="1"/>
  <c r="D259" i="23" l="1"/>
  <c r="C259" i="23" s="1"/>
  <c r="E259" i="23" s="1"/>
  <c r="G259" i="23" s="1"/>
  <c r="D260" i="23" l="1"/>
  <c r="C260" i="23" s="1"/>
  <c r="E260" i="23" s="1"/>
  <c r="G260" i="23" s="1"/>
  <c r="D261" i="23" l="1"/>
  <c r="C261" i="23" s="1"/>
  <c r="E261" i="23" s="1"/>
  <c r="G261" i="23" s="1"/>
  <c r="D262" i="23" l="1"/>
  <c r="C262" i="23" s="1"/>
  <c r="E262" i="23" s="1"/>
  <c r="G262" i="23" s="1"/>
  <c r="D263" i="23" l="1"/>
  <c r="C263" i="23" s="1"/>
  <c r="E263" i="23" s="1"/>
  <c r="G263" i="23" s="1"/>
  <c r="D264" i="23" l="1"/>
  <c r="C264" i="23" s="1"/>
  <c r="E264" i="23" s="1"/>
  <c r="G264" i="23" s="1"/>
  <c r="D265" i="23" l="1"/>
  <c r="C265" i="23" s="1"/>
  <c r="E265" i="23" s="1"/>
  <c r="G265" i="23" s="1"/>
  <c r="D266" i="23" l="1"/>
  <c r="C266" i="23" s="1"/>
  <c r="E266" i="23" s="1"/>
  <c r="G266" i="23" s="1"/>
  <c r="D267" i="23" l="1"/>
  <c r="C267" i="23" s="1"/>
  <c r="E267" i="23" s="1"/>
  <c r="G267" i="23" s="1"/>
  <c r="D268" i="23" l="1"/>
  <c r="C268" i="23" s="1"/>
  <c r="E268" i="23" s="1"/>
  <c r="G268" i="23" s="1"/>
  <c r="D269" i="23" l="1"/>
  <c r="C269" i="23" s="1"/>
  <c r="E269" i="23" s="1"/>
  <c r="G269" i="23" s="1"/>
  <c r="D270" i="23" l="1"/>
  <c r="C270" i="23" s="1"/>
  <c r="E270" i="23" s="1"/>
  <c r="G270" i="23" s="1"/>
  <c r="D271" i="23" l="1"/>
  <c r="C271" i="23" s="1"/>
  <c r="E271" i="23" s="1"/>
  <c r="G271" i="23" s="1"/>
  <c r="D272" i="23" l="1"/>
  <c r="C272" i="23" s="1"/>
  <c r="E272" i="23" s="1"/>
  <c r="G272" i="23" s="1"/>
  <c r="D273" i="23" l="1"/>
  <c r="C273" i="23" s="1"/>
  <c r="E273" i="23" s="1"/>
  <c r="G273" i="23" s="1"/>
  <c r="D274" i="23" l="1"/>
  <c r="C274" i="23" s="1"/>
  <c r="E274" i="23" s="1"/>
  <c r="G274" i="23" s="1"/>
  <c r="D275" i="23" l="1"/>
  <c r="C275" i="23" s="1"/>
  <c r="E275" i="23" s="1"/>
  <c r="G275" i="23" s="1"/>
  <c r="D276" i="23" l="1"/>
  <c r="C276" i="23" s="1"/>
  <c r="E276" i="23" s="1"/>
  <c r="G276" i="23" s="1"/>
  <c r="D277" i="23" l="1"/>
  <c r="C277" i="23" s="1"/>
  <c r="E277" i="23" s="1"/>
  <c r="G277" i="23" s="1"/>
  <c r="D278" i="23" l="1"/>
  <c r="C278" i="23" s="1"/>
  <c r="E278" i="23" s="1"/>
  <c r="G278" i="23" s="1"/>
  <c r="D279" i="23" l="1"/>
  <c r="C279" i="23" s="1"/>
  <c r="E279" i="23" s="1"/>
  <c r="G279" i="23" s="1"/>
  <c r="D280" i="23" l="1"/>
  <c r="C280" i="23" s="1"/>
  <c r="E280" i="23" s="1"/>
  <c r="G280" i="23" s="1"/>
  <c r="D281" i="23" l="1"/>
  <c r="C281" i="23" s="1"/>
  <c r="E281" i="23" s="1"/>
  <c r="G281" i="23" s="1"/>
  <c r="D282" i="23" l="1"/>
  <c r="C282" i="23" s="1"/>
  <c r="E282" i="23" s="1"/>
  <c r="G282" i="23" s="1"/>
  <c r="D283" i="23" l="1"/>
  <c r="C283" i="23" s="1"/>
  <c r="E283" i="23" s="1"/>
  <c r="G283" i="23" s="1"/>
  <c r="D284" i="23" l="1"/>
  <c r="C284" i="23" s="1"/>
  <c r="E284" i="23" s="1"/>
  <c r="G284" i="23" s="1"/>
  <c r="D285" i="23" l="1"/>
  <c r="C285" i="23" s="1"/>
  <c r="E285" i="23" s="1"/>
  <c r="G285" i="23" s="1"/>
  <c r="D286" i="23" l="1"/>
  <c r="C286" i="23" s="1"/>
  <c r="E286" i="23" s="1"/>
  <c r="G286" i="23" s="1"/>
  <c r="D287" i="23" l="1"/>
  <c r="C287" i="23" s="1"/>
  <c r="E287" i="23" s="1"/>
  <c r="G287" i="23" s="1"/>
  <c r="D288" i="23" l="1"/>
  <c r="C288" i="23" s="1"/>
  <c r="E288" i="23" s="1"/>
  <c r="G288" i="23" s="1"/>
  <c r="D289" i="23" l="1"/>
  <c r="C289" i="23" s="1"/>
  <c r="E289" i="23" s="1"/>
  <c r="G289" i="23" s="1"/>
  <c r="D290" i="23" l="1"/>
  <c r="C290" i="23" s="1"/>
  <c r="E290" i="23" s="1"/>
  <c r="G290" i="23" s="1"/>
  <c r="D291" i="23" l="1"/>
  <c r="C291" i="23" s="1"/>
  <c r="E291" i="23" s="1"/>
  <c r="G291" i="23" s="1"/>
  <c r="D292" i="23" l="1"/>
  <c r="C292" i="23" s="1"/>
  <c r="E292" i="23" s="1"/>
  <c r="G292" i="23" s="1"/>
  <c r="D293" i="23" l="1"/>
  <c r="C293" i="23" s="1"/>
  <c r="E293" i="23" s="1"/>
  <c r="G293" i="23" s="1"/>
  <c r="D294" i="23" l="1"/>
  <c r="C294" i="23" s="1"/>
  <c r="E294" i="23" s="1"/>
  <c r="G294" i="23" s="1"/>
  <c r="D295" i="23" l="1"/>
  <c r="C295" i="23" s="1"/>
  <c r="E295" i="23" s="1"/>
  <c r="G295" i="23" s="1"/>
  <c r="D296" i="23" l="1"/>
  <c r="C296" i="23" s="1"/>
  <c r="E296" i="23" s="1"/>
  <c r="G296" i="23" s="1"/>
  <c r="D297" i="23" l="1"/>
  <c r="C297" i="23" s="1"/>
  <c r="E297" i="23" s="1"/>
  <c r="G297" i="23" s="1"/>
  <c r="D298" i="23" l="1"/>
  <c r="C298" i="23" s="1"/>
  <c r="E298" i="23" s="1"/>
  <c r="G298" i="23" s="1"/>
  <c r="D299" i="23" l="1"/>
  <c r="C299" i="23" s="1"/>
  <c r="E299" i="23" s="1"/>
  <c r="G299" i="23" s="1"/>
  <c r="D300" i="23" l="1"/>
  <c r="C300" i="23" s="1"/>
  <c r="E300" i="23" s="1"/>
  <c r="G300" i="23" s="1"/>
  <c r="D301" i="23" l="1"/>
  <c r="C301" i="23" s="1"/>
  <c r="E301" i="23" s="1"/>
  <c r="G301" i="23" s="1"/>
  <c r="D302" i="23" l="1"/>
  <c r="C302" i="23" s="1"/>
  <c r="E302" i="23" s="1"/>
  <c r="G302" i="23" s="1"/>
  <c r="D303" i="23" l="1"/>
  <c r="C303" i="23" s="1"/>
  <c r="E303" i="23" s="1"/>
  <c r="G303" i="23" s="1"/>
  <c r="D304" i="23" l="1"/>
  <c r="C304" i="23" s="1"/>
  <c r="E304" i="23" s="1"/>
  <c r="G304" i="23" s="1"/>
  <c r="D305" i="23" l="1"/>
  <c r="C305" i="23" s="1"/>
  <c r="E305" i="23" s="1"/>
  <c r="G305" i="23" s="1"/>
  <c r="D306" i="23" l="1"/>
  <c r="C306" i="23" s="1"/>
  <c r="E306" i="23" s="1"/>
  <c r="G306" i="23" s="1"/>
  <c r="D307" i="23" l="1"/>
  <c r="C307" i="23" s="1"/>
  <c r="E307" i="23" s="1"/>
  <c r="G307" i="23" s="1"/>
  <c r="D308" i="23" l="1"/>
  <c r="C308" i="23" s="1"/>
  <c r="E308" i="23" s="1"/>
  <c r="G308" i="23" s="1"/>
  <c r="D309" i="23" l="1"/>
  <c r="C309" i="23" s="1"/>
  <c r="E309" i="23" s="1"/>
  <c r="G309" i="23" s="1"/>
  <c r="D310" i="23" l="1"/>
  <c r="C310" i="23" s="1"/>
  <c r="E310" i="23" s="1"/>
  <c r="G310" i="23" s="1"/>
  <c r="D311" i="23" l="1"/>
  <c r="C311" i="23" s="1"/>
  <c r="E311" i="23" s="1"/>
  <c r="G311" i="23" s="1"/>
  <c r="D312" i="23" l="1"/>
  <c r="C312" i="23" s="1"/>
  <c r="E312" i="23" s="1"/>
  <c r="G312" i="23" s="1"/>
  <c r="D313" i="23" l="1"/>
  <c r="C313" i="23" s="1"/>
  <c r="E313" i="23" s="1"/>
  <c r="G313" i="23" s="1"/>
  <c r="D314" i="23" l="1"/>
  <c r="C314" i="23" s="1"/>
  <c r="E314" i="23" s="1"/>
  <c r="G314" i="23" s="1"/>
  <c r="D315" i="23" l="1"/>
  <c r="C315" i="23" s="1"/>
  <c r="E315" i="23" s="1"/>
  <c r="G315" i="23" s="1"/>
  <c r="D316" i="23" l="1"/>
  <c r="C316" i="23" s="1"/>
  <c r="E316" i="23" s="1"/>
  <c r="G316" i="23" s="1"/>
  <c r="D317" i="23" l="1"/>
  <c r="C317" i="23" s="1"/>
  <c r="E317" i="23" s="1"/>
  <c r="G317" i="23" s="1"/>
  <c r="D318" i="23" l="1"/>
  <c r="C318" i="23" s="1"/>
  <c r="E318" i="23" s="1"/>
  <c r="G318" i="23" s="1"/>
  <c r="D319" i="23" l="1"/>
  <c r="C319" i="23" s="1"/>
  <c r="E319" i="23" s="1"/>
  <c r="G319" i="23" s="1"/>
  <c r="D320" i="23" l="1"/>
  <c r="C320" i="23" s="1"/>
  <c r="E320" i="23" s="1"/>
  <c r="G320" i="23" s="1"/>
  <c r="D321" i="23" l="1"/>
  <c r="C321" i="23" s="1"/>
  <c r="E321" i="23" s="1"/>
  <c r="G321" i="23" s="1"/>
  <c r="D322" i="23" l="1"/>
  <c r="C322" i="23" s="1"/>
  <c r="E322" i="23" s="1"/>
  <c r="G322" i="23" s="1"/>
  <c r="D323" i="23" l="1"/>
  <c r="C323" i="23" s="1"/>
  <c r="E323" i="23" s="1"/>
  <c r="G323" i="23" s="1"/>
  <c r="D324" i="23" l="1"/>
  <c r="C324" i="23" s="1"/>
  <c r="E324" i="23" s="1"/>
  <c r="G324" i="23" s="1"/>
  <c r="D325" i="23" l="1"/>
  <c r="C325" i="23" s="1"/>
  <c r="E325" i="23" s="1"/>
  <c r="G325" i="23" s="1"/>
  <c r="D326" i="23" l="1"/>
  <c r="C326" i="23" s="1"/>
  <c r="E326" i="23" s="1"/>
  <c r="G326" i="23" s="1"/>
  <c r="D327" i="23" l="1"/>
  <c r="C327" i="23" s="1"/>
  <c r="E327" i="23" s="1"/>
  <c r="G327" i="23" s="1"/>
  <c r="D328" i="23" l="1"/>
  <c r="C328" i="23" s="1"/>
  <c r="E328" i="23" s="1"/>
  <c r="G328" i="23" s="1"/>
  <c r="D329" i="23" l="1"/>
  <c r="C329" i="23" s="1"/>
  <c r="E329" i="23" s="1"/>
  <c r="G329" i="23" s="1"/>
  <c r="D330" i="23" l="1"/>
  <c r="C330" i="23" s="1"/>
  <c r="E330" i="23" s="1"/>
  <c r="G330" i="23" s="1"/>
  <c r="D331" i="23" l="1"/>
  <c r="C331" i="23" s="1"/>
  <c r="E331" i="23" s="1"/>
  <c r="G331" i="23" s="1"/>
  <c r="D332" i="23" l="1"/>
  <c r="C332" i="23" s="1"/>
  <c r="E332" i="23" s="1"/>
  <c r="G332" i="23" s="1"/>
  <c r="D333" i="23" l="1"/>
  <c r="C333" i="23" s="1"/>
  <c r="E333" i="23" s="1"/>
  <c r="G333" i="23" s="1"/>
  <c r="D334" i="23" l="1"/>
  <c r="C334" i="23" s="1"/>
  <c r="E334" i="23" s="1"/>
  <c r="G334" i="23" s="1"/>
  <c r="D335" i="23" l="1"/>
  <c r="C335" i="23" s="1"/>
  <c r="E335" i="23" s="1"/>
  <c r="G335" i="23" s="1"/>
  <c r="D336" i="23" l="1"/>
  <c r="C336" i="23" s="1"/>
  <c r="E336" i="23" s="1"/>
  <c r="G336" i="23" s="1"/>
  <c r="D337" i="23" l="1"/>
  <c r="C337" i="23" s="1"/>
  <c r="E337" i="23" s="1"/>
  <c r="G337" i="23" s="1"/>
  <c r="D338" i="23" l="1"/>
  <c r="C338" i="23" s="1"/>
  <c r="E338" i="23" s="1"/>
  <c r="G338" i="23" s="1"/>
  <c r="D339" i="23" l="1"/>
  <c r="C339" i="23" s="1"/>
  <c r="E339" i="23" s="1"/>
  <c r="G339" i="23" s="1"/>
  <c r="D340" i="23" l="1"/>
  <c r="C340" i="23" s="1"/>
  <c r="E340" i="23" s="1"/>
  <c r="G340" i="23" s="1"/>
  <c r="D341" i="23" l="1"/>
  <c r="C341" i="23" s="1"/>
  <c r="E341" i="23" s="1"/>
  <c r="G341" i="23" s="1"/>
  <c r="D342" i="23" l="1"/>
  <c r="C342" i="23" s="1"/>
  <c r="E342" i="23" s="1"/>
  <c r="G342" i="23" s="1"/>
  <c r="D343" i="23" l="1"/>
  <c r="C343" i="23" s="1"/>
  <c r="E343" i="23" s="1"/>
  <c r="G343" i="23" s="1"/>
  <c r="D344" i="23" l="1"/>
  <c r="C344" i="23" s="1"/>
  <c r="E344" i="23" s="1"/>
  <c r="G344" i="23" s="1"/>
  <c r="D345" i="23" l="1"/>
  <c r="C345" i="23" s="1"/>
  <c r="E345" i="23" s="1"/>
  <c r="G345" i="23" s="1"/>
  <c r="D346" i="23" l="1"/>
  <c r="C346" i="23" s="1"/>
  <c r="E346" i="23" s="1"/>
  <c r="G346" i="23" s="1"/>
  <c r="D347" i="23" l="1"/>
  <c r="C347" i="23" s="1"/>
  <c r="E347" i="23" s="1"/>
  <c r="G347" i="23" s="1"/>
  <c r="D348" i="23" l="1"/>
  <c r="C348" i="23" s="1"/>
  <c r="E348" i="23" s="1"/>
  <c r="G348" i="23" s="1"/>
  <c r="D349" i="23" l="1"/>
  <c r="C349" i="23" s="1"/>
  <c r="E349" i="23" s="1"/>
  <c r="G349" i="23" s="1"/>
  <c r="D350" i="23" l="1"/>
  <c r="C350" i="23" s="1"/>
  <c r="E350" i="23" s="1"/>
  <c r="G350" i="23" s="1"/>
  <c r="D351" i="23" l="1"/>
  <c r="C351" i="23" s="1"/>
  <c r="E351" i="23" s="1"/>
  <c r="G351" i="23" s="1"/>
  <c r="D352" i="23" l="1"/>
  <c r="C352" i="23" s="1"/>
  <c r="E352" i="23" s="1"/>
  <c r="G352" i="23" s="1"/>
  <c r="D353" i="23" l="1"/>
  <c r="C353" i="23" s="1"/>
  <c r="E353" i="23" s="1"/>
  <c r="G353" i="23" s="1"/>
  <c r="D354" i="23" l="1"/>
  <c r="C354" i="23" s="1"/>
  <c r="E354" i="23" s="1"/>
  <c r="G354" i="23" s="1"/>
  <c r="D355" i="23" l="1"/>
  <c r="C355" i="23" s="1"/>
  <c r="E355" i="23" s="1"/>
  <c r="G355" i="23" s="1"/>
  <c r="D356" i="23" l="1"/>
  <c r="C356" i="23" s="1"/>
  <c r="E356" i="23" s="1"/>
  <c r="G356" i="23" s="1"/>
  <c r="D357" i="23" l="1"/>
  <c r="C357" i="23" s="1"/>
  <c r="E357" i="23" s="1"/>
  <c r="G357" i="23" s="1"/>
  <c r="D358" i="23" l="1"/>
  <c r="C358" i="23" s="1"/>
  <c r="E358" i="23" s="1"/>
  <c r="G358" i="23" s="1"/>
  <c r="D359" i="23" l="1"/>
  <c r="C359" i="23" s="1"/>
  <c r="E359" i="23" s="1"/>
  <c r="G359" i="23" s="1"/>
  <c r="D360" i="23" l="1"/>
  <c r="C360" i="23" s="1"/>
  <c r="E360" i="23" s="1"/>
  <c r="G360" i="23" s="1"/>
  <c r="D361" i="23" l="1"/>
  <c r="C361" i="23" s="1"/>
  <c r="E361" i="23" s="1"/>
  <c r="G361" i="23" s="1"/>
  <c r="D362" i="23" l="1"/>
  <c r="C362" i="23" s="1"/>
  <c r="E362" i="23" s="1"/>
  <c r="G362" i="23" s="1"/>
  <c r="D363" i="23" l="1"/>
  <c r="C363" i="23" s="1"/>
  <c r="E363" i="23" s="1"/>
  <c r="G363" i="23" s="1"/>
  <c r="D364" i="23" l="1"/>
  <c r="C364" i="23" s="1"/>
  <c r="E364" i="23" s="1"/>
  <c r="G364" i="23" s="1"/>
  <c r="D365" i="23" l="1"/>
  <c r="C365" i="23" s="1"/>
  <c r="E365" i="23" s="1"/>
  <c r="G365" i="23" s="1"/>
  <c r="D366" i="23" l="1"/>
  <c r="C366" i="23" s="1"/>
  <c r="E366" i="23" s="1"/>
  <c r="G366" i="23" s="1"/>
  <c r="D367" i="23" l="1"/>
  <c r="C367" i="23" s="1"/>
  <c r="E367" i="23" s="1"/>
  <c r="G367" i="23" s="1"/>
  <c r="D368" i="23" l="1"/>
  <c r="C368" i="23" s="1"/>
  <c r="E368" i="23" s="1"/>
  <c r="G368" i="23" s="1"/>
  <c r="D369" i="23" l="1"/>
  <c r="C369" i="23" s="1"/>
  <c r="E369" i="23" s="1"/>
  <c r="G369" i="23" s="1"/>
  <c r="D370" i="23" l="1"/>
  <c r="C370" i="23" s="1"/>
  <c r="E370" i="23" s="1"/>
  <c r="G370" i="23" s="1"/>
  <c r="D371" i="23" l="1"/>
  <c r="C371" i="23" s="1"/>
  <c r="E371" i="23" s="1"/>
  <c r="G371" i="23" s="1"/>
  <c r="D372" i="23" l="1"/>
  <c r="C372" i="23" s="1"/>
  <c r="E372" i="23" s="1"/>
  <c r="G372" i="23" s="1"/>
  <c r="D373" i="23" l="1"/>
  <c r="C373" i="23" s="1"/>
  <c r="E373" i="23" s="1"/>
  <c r="G373" i="23" s="1"/>
  <c r="D374" i="23" l="1"/>
  <c r="C374" i="23" s="1"/>
  <c r="E374" i="23" s="1"/>
  <c r="G374" i="23" s="1"/>
  <c r="D375" i="23" l="1"/>
  <c r="C375" i="23" s="1"/>
  <c r="E375" i="23" s="1"/>
  <c r="G375" i="23" s="1"/>
  <c r="D376" i="23" l="1"/>
  <c r="C376" i="23" s="1"/>
  <c r="E376" i="23" s="1"/>
  <c r="G376" i="23" s="1"/>
  <c r="D377" i="23" l="1"/>
  <c r="C377" i="23" s="1"/>
  <c r="E377" i="23" s="1"/>
  <c r="G377" i="23" s="1"/>
  <c r="D378" i="23" l="1"/>
  <c r="C378" i="23" s="1"/>
  <c r="E378" i="23" s="1"/>
  <c r="G378" i="23" s="1"/>
  <c r="D379" i="23" l="1"/>
  <c r="C379" i="23" s="1"/>
  <c r="E379" i="23" s="1"/>
  <c r="G379" i="23" s="1"/>
  <c r="D380" i="23" l="1"/>
  <c r="C380" i="23" s="1"/>
  <c r="E380" i="23" s="1"/>
  <c r="G380" i="23" s="1"/>
  <c r="D381" i="23" l="1"/>
  <c r="C381" i="23" s="1"/>
  <c r="E381" i="23" s="1"/>
  <c r="G381" i="23" s="1"/>
  <c r="D382" i="23" l="1"/>
  <c r="C382" i="23" s="1"/>
  <c r="E382" i="23" s="1"/>
  <c r="G382" i="23" s="1"/>
  <c r="D383" i="23" l="1"/>
  <c r="C383" i="23" s="1"/>
  <c r="E383" i="23" s="1"/>
  <c r="G383" i="23" s="1"/>
  <c r="D384" i="23" l="1"/>
  <c r="C384" i="23" s="1"/>
  <c r="E384" i="23" s="1"/>
  <c r="G384" i="23" s="1"/>
  <c r="D385" i="23" l="1"/>
  <c r="C385" i="23" s="1"/>
  <c r="E385" i="23" s="1"/>
  <c r="G385" i="23" s="1"/>
  <c r="D386" i="23" l="1"/>
  <c r="C386" i="23" s="1"/>
  <c r="E386" i="23" s="1"/>
  <c r="G386" i="23" s="1"/>
  <c r="D387" i="23" l="1"/>
  <c r="C387" i="23" s="1"/>
  <c r="E387" i="23" s="1"/>
  <c r="G387" i="23" s="1"/>
  <c r="D388" i="23" l="1"/>
  <c r="C388" i="23" s="1"/>
  <c r="E388" i="23" s="1"/>
  <c r="G388" i="23" s="1"/>
  <c r="D389" i="23" l="1"/>
  <c r="C389" i="23" s="1"/>
  <c r="E389" i="23" s="1"/>
  <c r="G389" i="23" s="1"/>
  <c r="D390" i="23" l="1"/>
  <c r="C390" i="23" s="1"/>
  <c r="E390" i="23" s="1"/>
  <c r="G390" i="23" s="1"/>
  <c r="D391" i="23" l="1"/>
  <c r="C391" i="23" s="1"/>
  <c r="E391" i="23" s="1"/>
  <c r="G391" i="23" s="1"/>
  <c r="D392" i="23" l="1"/>
  <c r="C392" i="23" s="1"/>
  <c r="E392" i="23" s="1"/>
  <c r="G392" i="23" s="1"/>
  <c r="D393" i="23" l="1"/>
  <c r="C393" i="23" s="1"/>
  <c r="E393" i="23" s="1"/>
  <c r="G393" i="23" s="1"/>
  <c r="D394" i="23" l="1"/>
  <c r="C394" i="23" s="1"/>
  <c r="E394" i="23" s="1"/>
  <c r="G394" i="23" s="1"/>
  <c r="D395" i="23" l="1"/>
  <c r="C395" i="23" s="1"/>
  <c r="E395" i="23" s="1"/>
  <c r="G395" i="23" s="1"/>
  <c r="D396" i="23" l="1"/>
  <c r="C396" i="23" s="1"/>
  <c r="E396" i="23" s="1"/>
  <c r="G396" i="23" s="1"/>
  <c r="D397" i="23" l="1"/>
  <c r="C397" i="23" s="1"/>
  <c r="E397" i="23" s="1"/>
  <c r="G397" i="23" s="1"/>
  <c r="D398" i="23" l="1"/>
  <c r="C398" i="23" s="1"/>
  <c r="E398" i="23" s="1"/>
  <c r="G398" i="23" s="1"/>
  <c r="D399" i="23" l="1"/>
  <c r="C399" i="23" s="1"/>
  <c r="E399" i="23" s="1"/>
  <c r="G399" i="23" s="1"/>
  <c r="D400" i="23" l="1"/>
  <c r="C400" i="23" s="1"/>
  <c r="E400" i="23" s="1"/>
  <c r="G400" i="23" s="1"/>
  <c r="D401" i="23" l="1"/>
  <c r="C401" i="23" s="1"/>
  <c r="E401" i="23" s="1"/>
  <c r="G401" i="23" s="1"/>
  <c r="D402" i="23" l="1"/>
  <c r="C402" i="23" s="1"/>
  <c r="E402" i="23" s="1"/>
  <c r="G402" i="23" s="1"/>
  <c r="D403" i="23" l="1"/>
  <c r="C403" i="23" s="1"/>
  <c r="E403" i="23" s="1"/>
  <c r="G403" i="23" s="1"/>
  <c r="D404" i="23" l="1"/>
  <c r="C404" i="23" s="1"/>
  <c r="E404" i="23" s="1"/>
  <c r="G404" i="23" s="1"/>
  <c r="D405" i="23" l="1"/>
  <c r="C405" i="23" s="1"/>
  <c r="E405" i="23" s="1"/>
  <c r="G405" i="23" s="1"/>
  <c r="D406" i="23" l="1"/>
  <c r="C406" i="23" s="1"/>
  <c r="E406" i="23" s="1"/>
  <c r="G406" i="23" s="1"/>
  <c r="D407" i="23" l="1"/>
  <c r="C407" i="23" s="1"/>
  <c r="E407" i="23" s="1"/>
  <c r="G407" i="23" s="1"/>
  <c r="D408" i="23" l="1"/>
  <c r="C408" i="23" s="1"/>
  <c r="E408" i="23" s="1"/>
  <c r="G408" i="23" s="1"/>
  <c r="D409" i="23" l="1"/>
  <c r="C409" i="23" s="1"/>
  <c r="E409" i="23" s="1"/>
  <c r="G409" i="23" s="1"/>
  <c r="D410" i="23" l="1"/>
  <c r="C410" i="23" s="1"/>
  <c r="E410" i="23" s="1"/>
  <c r="G410" i="23" s="1"/>
  <c r="D411" i="23" l="1"/>
  <c r="C411" i="23" s="1"/>
  <c r="E411" i="23" s="1"/>
  <c r="G411" i="23" s="1"/>
  <c r="D412" i="23" l="1"/>
  <c r="C412" i="23" s="1"/>
  <c r="E412" i="23" s="1"/>
  <c r="G412" i="23" s="1"/>
  <c r="D413" i="23" l="1"/>
  <c r="C413" i="23" s="1"/>
  <c r="E413" i="23" s="1"/>
  <c r="G413" i="23" s="1"/>
  <c r="D414" i="23" l="1"/>
  <c r="C414" i="23" s="1"/>
  <c r="E414" i="23" s="1"/>
  <c r="G414" i="23" s="1"/>
  <c r="D415" i="23" l="1"/>
  <c r="C415" i="23" s="1"/>
  <c r="E415" i="23" s="1"/>
  <c r="G415" i="23" s="1"/>
  <c r="D416" i="23" l="1"/>
  <c r="C416" i="23" s="1"/>
  <c r="E416" i="23" s="1"/>
  <c r="G416" i="23" s="1"/>
  <c r="D417" i="23" l="1"/>
  <c r="C417" i="23" s="1"/>
  <c r="E417" i="23" s="1"/>
  <c r="G417" i="23" s="1"/>
  <c r="D418" i="23" l="1"/>
  <c r="C418" i="23" s="1"/>
  <c r="E418" i="23" s="1"/>
  <c r="G418" i="23" s="1"/>
  <c r="D419" i="23" l="1"/>
  <c r="C419" i="23" s="1"/>
  <c r="E419" i="23" s="1"/>
  <c r="G419" i="23" s="1"/>
  <c r="D420" i="23" l="1"/>
  <c r="C420" i="23" s="1"/>
  <c r="E420" i="23" s="1"/>
  <c r="G420" i="23" s="1"/>
  <c r="D421" i="23" l="1"/>
  <c r="C421" i="23" s="1"/>
  <c r="E421" i="23" s="1"/>
  <c r="G421" i="23" s="1"/>
  <c r="D422" i="23" l="1"/>
  <c r="C422" i="23" s="1"/>
  <c r="E422" i="23" s="1"/>
  <c r="G422" i="23" s="1"/>
  <c r="D423" i="23" l="1"/>
  <c r="C423" i="23" s="1"/>
  <c r="E423" i="23" s="1"/>
  <c r="G423" i="23" s="1"/>
  <c r="D424" i="23" l="1"/>
  <c r="C424" i="23" s="1"/>
  <c r="E424" i="23" s="1"/>
  <c r="G424" i="23" s="1"/>
  <c r="D425" i="23" l="1"/>
  <c r="C425" i="23" s="1"/>
  <c r="E425" i="23" s="1"/>
  <c r="G425" i="23" s="1"/>
  <c r="D426" i="23" l="1"/>
  <c r="C426" i="23" s="1"/>
  <c r="E426" i="23" s="1"/>
  <c r="G426" i="23" s="1"/>
  <c r="D427" i="23" l="1"/>
  <c r="C427" i="23" s="1"/>
  <c r="E427" i="23" s="1"/>
  <c r="G427" i="23" s="1"/>
  <c r="D428" i="23" l="1"/>
  <c r="C428" i="23" s="1"/>
  <c r="E428" i="23" s="1"/>
  <c r="G428" i="23" s="1"/>
  <c r="D429" i="23" l="1"/>
  <c r="C429" i="23" s="1"/>
  <c r="E429" i="23" s="1"/>
  <c r="G429" i="23" s="1"/>
  <c r="D430" i="23" l="1"/>
  <c r="C430" i="23" s="1"/>
  <c r="E430" i="23" s="1"/>
  <c r="G430" i="23" s="1"/>
  <c r="D431" i="23" l="1"/>
  <c r="C431" i="23" s="1"/>
  <c r="E431" i="23" s="1"/>
  <c r="G431" i="23" s="1"/>
  <c r="D432" i="23" l="1"/>
  <c r="C432" i="23" s="1"/>
  <c r="E432" i="23" s="1"/>
  <c r="G432" i="23" s="1"/>
  <c r="D433" i="23" l="1"/>
  <c r="C433" i="23" s="1"/>
  <c r="E433" i="23" s="1"/>
  <c r="G433" i="23" s="1"/>
  <c r="D434" i="23" l="1"/>
  <c r="C434" i="23" s="1"/>
  <c r="E434" i="23" s="1"/>
  <c r="G434" i="23" s="1"/>
  <c r="D435" i="23" l="1"/>
  <c r="C435" i="23" s="1"/>
  <c r="E435" i="23" s="1"/>
  <c r="G435" i="23" s="1"/>
  <c r="D436" i="23" l="1"/>
  <c r="C436" i="23" s="1"/>
  <c r="E436" i="23" s="1"/>
  <c r="G436" i="23" s="1"/>
  <c r="D437" i="23" l="1"/>
  <c r="C437" i="23" s="1"/>
  <c r="E437" i="23" s="1"/>
  <c r="G437" i="23" s="1"/>
  <c r="D438" i="23" l="1"/>
  <c r="C438" i="23" s="1"/>
  <c r="E438" i="23" s="1"/>
  <c r="G438" i="23" s="1"/>
  <c r="D439" i="23" l="1"/>
  <c r="C439" i="23" s="1"/>
  <c r="E439" i="23" s="1"/>
  <c r="G439" i="23" s="1"/>
  <c r="D440" i="23" l="1"/>
  <c r="C440" i="23" s="1"/>
  <c r="E440" i="23" s="1"/>
  <c r="G440" i="23" s="1"/>
  <c r="D441" i="23" l="1"/>
  <c r="C441" i="23" s="1"/>
  <c r="E441" i="23" s="1"/>
  <c r="G441" i="23" s="1"/>
  <c r="D442" i="23" l="1"/>
  <c r="C442" i="23" s="1"/>
  <c r="E442" i="23" s="1"/>
  <c r="G442" i="23" s="1"/>
  <c r="D443" i="23" l="1"/>
  <c r="C443" i="23" s="1"/>
  <c r="E443" i="23" s="1"/>
  <c r="G443" i="23" s="1"/>
  <c r="D444" i="23" l="1"/>
  <c r="C444" i="23" s="1"/>
  <c r="E444" i="23" s="1"/>
  <c r="G444" i="23" s="1"/>
  <c r="D445" i="23" l="1"/>
  <c r="C445" i="23" s="1"/>
  <c r="E445" i="23" s="1"/>
  <c r="G445" i="23" s="1"/>
  <c r="D446" i="23" l="1"/>
  <c r="C446" i="23" s="1"/>
  <c r="E446" i="23" s="1"/>
  <c r="G446" i="23" s="1"/>
  <c r="D447" i="23" l="1"/>
  <c r="C447" i="23" s="1"/>
  <c r="E447" i="23" s="1"/>
  <c r="G447" i="23" s="1"/>
  <c r="D448" i="23" l="1"/>
  <c r="C448" i="23" s="1"/>
  <c r="E448" i="23" s="1"/>
  <c r="G448" i="23" s="1"/>
  <c r="D449" i="23" l="1"/>
  <c r="C449" i="23" s="1"/>
  <c r="E449" i="23" s="1"/>
  <c r="G449" i="23" s="1"/>
  <c r="D450" i="23" l="1"/>
  <c r="C450" i="23" s="1"/>
  <c r="E450" i="23" s="1"/>
  <c r="G450" i="23" s="1"/>
  <c r="D451" i="23" l="1"/>
  <c r="C451" i="23" s="1"/>
  <c r="E451" i="23" s="1"/>
  <c r="G451" i="23" s="1"/>
  <c r="D452" i="23" l="1"/>
  <c r="C452" i="23" s="1"/>
  <c r="E452" i="23" s="1"/>
  <c r="G452" i="23" s="1"/>
  <c r="D453" i="23" l="1"/>
  <c r="C453" i="23" s="1"/>
  <c r="E453" i="23" s="1"/>
  <c r="G453" i="23" s="1"/>
  <c r="D454" i="23" l="1"/>
  <c r="C454" i="23" s="1"/>
  <c r="E454" i="23" s="1"/>
  <c r="G454" i="23" s="1"/>
  <c r="D455" i="23" l="1"/>
  <c r="C455" i="23" s="1"/>
  <c r="E455" i="23" s="1"/>
  <c r="G455" i="23" s="1"/>
  <c r="D456" i="23" l="1"/>
  <c r="C456" i="23" s="1"/>
  <c r="E456" i="23" s="1"/>
  <c r="G456" i="23" s="1"/>
  <c r="D457" i="23" l="1"/>
  <c r="C457" i="23" s="1"/>
  <c r="E457" i="23" s="1"/>
  <c r="G457" i="23" s="1"/>
  <c r="D458" i="23" l="1"/>
  <c r="C458" i="23" s="1"/>
  <c r="E458" i="23" s="1"/>
  <c r="G458" i="23" s="1"/>
  <c r="D459" i="23" l="1"/>
  <c r="C459" i="23" s="1"/>
  <c r="E459" i="23" s="1"/>
  <c r="G459" i="23" s="1"/>
  <c r="D460" i="23" l="1"/>
  <c r="C460" i="23" s="1"/>
  <c r="E460" i="23" s="1"/>
  <c r="G460" i="23" s="1"/>
  <c r="D461" i="23" l="1"/>
  <c r="C461" i="23" s="1"/>
  <c r="E461" i="23" s="1"/>
  <c r="G461" i="23" s="1"/>
  <c r="D462" i="23" l="1"/>
  <c r="C462" i="23" s="1"/>
  <c r="E462" i="23" s="1"/>
  <c r="G462" i="23" s="1"/>
  <c r="D463" i="23" l="1"/>
  <c r="C463" i="23" s="1"/>
  <c r="E463" i="23" s="1"/>
  <c r="G463" i="23" s="1"/>
  <c r="D464" i="23" l="1"/>
  <c r="C464" i="23" s="1"/>
  <c r="E464" i="23" s="1"/>
  <c r="G464" i="23" s="1"/>
  <c r="D465" i="23" l="1"/>
  <c r="C465" i="23" s="1"/>
  <c r="E465" i="23" s="1"/>
  <c r="G465" i="23" s="1"/>
  <c r="D466" i="23" l="1"/>
  <c r="C466" i="23" s="1"/>
  <c r="E466" i="23" s="1"/>
  <c r="G466" i="23" s="1"/>
  <c r="D467" i="23" l="1"/>
  <c r="C467" i="23" s="1"/>
  <c r="E467" i="23" s="1"/>
  <c r="G467" i="23" s="1"/>
  <c r="D468" i="23" l="1"/>
  <c r="C468" i="23" s="1"/>
  <c r="E468" i="23" s="1"/>
  <c r="G468" i="23" s="1"/>
  <c r="D469" i="23" l="1"/>
  <c r="C469" i="23" s="1"/>
  <c r="E469" i="23" s="1"/>
  <c r="G469" i="23" s="1"/>
  <c r="D470" i="23" l="1"/>
  <c r="C470" i="23" s="1"/>
  <c r="E470" i="23" s="1"/>
  <c r="G470" i="23" s="1"/>
  <c r="D471" i="23" l="1"/>
  <c r="C471" i="23" s="1"/>
  <c r="E471" i="23" s="1"/>
  <c r="G471" i="23" s="1"/>
  <c r="D472" i="23" l="1"/>
  <c r="C472" i="23" s="1"/>
  <c r="E472" i="23" s="1"/>
  <c r="G472" i="23" s="1"/>
  <c r="D473" i="23" l="1"/>
  <c r="C473" i="23" s="1"/>
  <c r="E473" i="23" s="1"/>
  <c r="G473" i="23" s="1"/>
  <c r="D474" i="23" l="1"/>
  <c r="C474" i="23" s="1"/>
  <c r="E474" i="23" s="1"/>
  <c r="G474" i="23" s="1"/>
  <c r="D475" i="23" l="1"/>
  <c r="C475" i="23" s="1"/>
  <c r="E475" i="23" s="1"/>
  <c r="G475" i="23" s="1"/>
  <c r="D476" i="23" l="1"/>
  <c r="C476" i="23" s="1"/>
  <c r="E476" i="23" s="1"/>
  <c r="G476" i="23" s="1"/>
  <c r="D477" i="23" l="1"/>
  <c r="C477" i="23" s="1"/>
  <c r="E477" i="23" s="1"/>
  <c r="G477" i="23" s="1"/>
  <c r="D478" i="23" l="1"/>
  <c r="C478" i="23" s="1"/>
  <c r="E478" i="23" s="1"/>
  <c r="G478" i="23" s="1"/>
  <c r="D479" i="23" l="1"/>
  <c r="C479" i="23" s="1"/>
  <c r="E479" i="23" s="1"/>
  <c r="G479" i="23" s="1"/>
  <c r="D480" i="23" l="1"/>
  <c r="C480" i="23" s="1"/>
  <c r="E480" i="23" s="1"/>
  <c r="G480" i="23" s="1"/>
  <c r="D481" i="23" l="1"/>
  <c r="C481" i="23" s="1"/>
  <c r="E481" i="23" s="1"/>
  <c r="G481" i="23" s="1"/>
  <c r="D482" i="23" l="1"/>
  <c r="C482" i="23" s="1"/>
  <c r="E482" i="23" s="1"/>
  <c r="G482" i="23" s="1"/>
  <c r="D483" i="23" l="1"/>
  <c r="C483" i="23" s="1"/>
  <c r="E483" i="23" s="1"/>
  <c r="G483" i="23" s="1"/>
  <c r="D484" i="23" l="1"/>
  <c r="C484" i="23" s="1"/>
  <c r="E484" i="23" s="1"/>
  <c r="G484" i="23" s="1"/>
  <c r="D485" i="23" l="1"/>
  <c r="C485" i="23" s="1"/>
  <c r="E485" i="23" s="1"/>
  <c r="G485" i="23" s="1"/>
  <c r="D486" i="23" l="1"/>
  <c r="C486" i="23" s="1"/>
  <c r="E486" i="23" s="1"/>
  <c r="G486" i="23" s="1"/>
  <c r="D487" i="23" l="1"/>
  <c r="C487" i="23" s="1"/>
  <c r="E487" i="23" s="1"/>
  <c r="G487" i="23" s="1"/>
  <c r="D488" i="23" l="1"/>
  <c r="C488" i="23" s="1"/>
  <c r="E488" i="23" s="1"/>
  <c r="G488" i="23" s="1"/>
  <c r="D489" i="23" l="1"/>
  <c r="C489" i="23" s="1"/>
  <c r="E489" i="23" s="1"/>
  <c r="G489" i="23" s="1"/>
  <c r="D490" i="23" l="1"/>
  <c r="C490" i="23" s="1"/>
  <c r="E490" i="23" s="1"/>
  <c r="G490" i="23" s="1"/>
  <c r="D491" i="23" l="1"/>
  <c r="C491" i="23" s="1"/>
  <c r="E491" i="23" s="1"/>
  <c r="G491" i="23" s="1"/>
  <c r="D492" i="23" l="1"/>
  <c r="C492" i="23" s="1"/>
  <c r="E492" i="23" s="1"/>
  <c r="G492" i="23" s="1"/>
  <c r="D493" i="23" l="1"/>
  <c r="C493" i="23" s="1"/>
  <c r="E493" i="23" s="1"/>
  <c r="G493" i="23" s="1"/>
  <c r="D494" i="23" l="1"/>
  <c r="C494" i="23" s="1"/>
  <c r="E494" i="23" s="1"/>
  <c r="G494" i="23" s="1"/>
  <c r="D495" i="23" l="1"/>
  <c r="C495" i="23" s="1"/>
  <c r="E495" i="23" s="1"/>
  <c r="G495" i="23" s="1"/>
  <c r="D496" i="23" l="1"/>
  <c r="C496" i="23" s="1"/>
  <c r="E496" i="23" s="1"/>
  <c r="G496" i="23" s="1"/>
  <c r="D497" i="23" l="1"/>
  <c r="C497" i="23" s="1"/>
  <c r="E497" i="23" s="1"/>
  <c r="G497" i="23" s="1"/>
  <c r="D498" i="23" l="1"/>
  <c r="C498" i="23" s="1"/>
  <c r="E498" i="23" s="1"/>
  <c r="G498" i="23" s="1"/>
  <c r="D499" i="23" l="1"/>
  <c r="C499" i="23" s="1"/>
  <c r="E499" i="23" s="1"/>
  <c r="G499" i="23" s="1"/>
  <c r="D500" i="23" l="1"/>
  <c r="C500" i="23" s="1"/>
  <c r="E500" i="23" s="1"/>
  <c r="G500" i="23" s="1"/>
  <c r="D501" i="23" l="1"/>
  <c r="C501" i="23" s="1"/>
  <c r="E501" i="23" s="1"/>
  <c r="G501" i="23" s="1"/>
  <c r="D502" i="23" l="1"/>
  <c r="C502" i="23" s="1"/>
  <c r="E502" i="23" s="1"/>
  <c r="G502" i="23" s="1"/>
  <c r="D503" i="23" l="1"/>
  <c r="C503" i="23" s="1"/>
  <c r="E503" i="23" s="1"/>
  <c r="G503" i="23" s="1"/>
  <c r="D504" i="23" l="1"/>
  <c r="C504" i="23" s="1"/>
  <c r="E504" i="23" s="1"/>
  <c r="G504" i="23" s="1"/>
  <c r="D505" i="23" l="1"/>
  <c r="C505" i="23" s="1"/>
  <c r="E505" i="23" s="1"/>
  <c r="G505" i="23" s="1"/>
  <c r="D506" i="23" l="1"/>
  <c r="C506" i="23" s="1"/>
  <c r="E506" i="23" s="1"/>
  <c r="G506" i="23" s="1"/>
  <c r="D507" i="23" l="1"/>
  <c r="C507" i="23" s="1"/>
  <c r="E507" i="23" s="1"/>
  <c r="G507" i="23" s="1"/>
  <c r="D508" i="23" l="1"/>
  <c r="C508" i="23" s="1"/>
  <c r="E508" i="23" s="1"/>
  <c r="G508" i="23" s="1"/>
  <c r="D509" i="23" l="1"/>
  <c r="C509" i="23" s="1"/>
  <c r="E509" i="23" s="1"/>
  <c r="G509" i="23" s="1"/>
  <c r="D510" i="23" l="1"/>
  <c r="C510" i="23" s="1"/>
  <c r="E510" i="23" s="1"/>
  <c r="G510" i="23" s="1"/>
  <c r="D511" i="23" l="1"/>
  <c r="C511" i="23" s="1"/>
  <c r="E511" i="23" s="1"/>
  <c r="G511" i="23" s="1"/>
  <c r="D512" i="23" l="1"/>
  <c r="C512" i="23" s="1"/>
  <c r="E512" i="23" s="1"/>
  <c r="G512" i="23" s="1"/>
  <c r="D513" i="23" l="1"/>
  <c r="C513" i="23" s="1"/>
  <c r="E513" i="23" s="1"/>
  <c r="G513" i="23" s="1"/>
  <c r="D514" i="23" l="1"/>
  <c r="C514" i="23" s="1"/>
  <c r="E514" i="23" s="1"/>
  <c r="G514" i="23" s="1"/>
  <c r="D515" i="23" l="1"/>
  <c r="C515" i="23" s="1"/>
  <c r="E515" i="23" s="1"/>
  <c r="G515" i="23" s="1"/>
  <c r="D516" i="23" l="1"/>
  <c r="C516" i="23" s="1"/>
  <c r="E516" i="23" s="1"/>
  <c r="G516" i="23" s="1"/>
  <c r="D517" i="23" l="1"/>
  <c r="C517" i="23" s="1"/>
  <c r="E517" i="23" s="1"/>
  <c r="G517" i="23" s="1"/>
  <c r="D518" i="23" l="1"/>
  <c r="C518" i="23" s="1"/>
  <c r="E518" i="23" s="1"/>
  <c r="G518" i="23" s="1"/>
  <c r="D519" i="23" l="1"/>
  <c r="C519" i="23" s="1"/>
  <c r="E519" i="23" s="1"/>
  <c r="G519" i="23" s="1"/>
  <c r="D520" i="23" l="1"/>
  <c r="C520" i="23" s="1"/>
  <c r="E520" i="23" s="1"/>
  <c r="G520" i="23" s="1"/>
  <c r="D521" i="23" l="1"/>
  <c r="C521" i="23" s="1"/>
  <c r="E521" i="23" s="1"/>
  <c r="G521" i="23" s="1"/>
  <c r="D522" i="23" l="1"/>
  <c r="C522" i="23" s="1"/>
  <c r="E522" i="23" s="1"/>
  <c r="G522" i="23" s="1"/>
  <c r="D523" i="23" l="1"/>
  <c r="C523" i="23" s="1"/>
  <c r="E523" i="23" s="1"/>
  <c r="G523" i="23" s="1"/>
  <c r="D524" i="23" l="1"/>
  <c r="C524" i="23" s="1"/>
  <c r="E524" i="23" s="1"/>
  <c r="G524" i="23" s="1"/>
  <c r="D525" i="23" l="1"/>
  <c r="C525" i="23" s="1"/>
  <c r="E525" i="23" s="1"/>
  <c r="G525" i="23" s="1"/>
  <c r="D526" i="23" l="1"/>
  <c r="C526" i="23" s="1"/>
  <c r="E526" i="23" s="1"/>
  <c r="G526" i="23" s="1"/>
  <c r="D527" i="23" l="1"/>
  <c r="C527" i="23" s="1"/>
  <c r="E527" i="23" s="1"/>
  <c r="G527" i="23" s="1"/>
  <c r="D528" i="23" l="1"/>
  <c r="C528" i="23" s="1"/>
  <c r="E528" i="23" s="1"/>
  <c r="G528" i="23" s="1"/>
  <c r="D529" i="23" l="1"/>
  <c r="C529" i="23" s="1"/>
  <c r="E529" i="23" s="1"/>
  <c r="G529" i="23" s="1"/>
  <c r="D530" i="23" l="1"/>
  <c r="C530" i="23" s="1"/>
  <c r="E530" i="23" s="1"/>
  <c r="G530" i="23" s="1"/>
  <c r="D531" i="23" l="1"/>
  <c r="C531" i="23" s="1"/>
  <c r="E531" i="23" s="1"/>
  <c r="G531" i="23" s="1"/>
  <c r="D532" i="23" l="1"/>
  <c r="C532" i="23" s="1"/>
  <c r="E532" i="23" s="1"/>
  <c r="G532" i="23" s="1"/>
  <c r="D533" i="23" l="1"/>
  <c r="C533" i="23" s="1"/>
  <c r="E533" i="23" s="1"/>
  <c r="G533" i="23" s="1"/>
  <c r="D534" i="23" l="1"/>
  <c r="C534" i="23" s="1"/>
  <c r="E534" i="23" s="1"/>
  <c r="G534" i="23" s="1"/>
  <c r="D535" i="23" l="1"/>
  <c r="C535" i="23" s="1"/>
  <c r="E535" i="23" s="1"/>
  <c r="G535" i="23" s="1"/>
  <c r="D536" i="23" l="1"/>
  <c r="C536" i="23" s="1"/>
  <c r="E536" i="23" s="1"/>
  <c r="G536" i="23" s="1"/>
  <c r="D537" i="23" l="1"/>
  <c r="C537" i="23" s="1"/>
  <c r="E537" i="23" s="1"/>
  <c r="G537" i="23" s="1"/>
  <c r="D538" i="23" l="1"/>
  <c r="C538" i="23" s="1"/>
  <c r="E538" i="23" s="1"/>
  <c r="G538" i="23" s="1"/>
  <c r="D539" i="23" l="1"/>
  <c r="C539" i="23" s="1"/>
  <c r="E539" i="23" s="1"/>
  <c r="G539" i="23" s="1"/>
  <c r="D540" i="23" l="1"/>
  <c r="C540" i="23" s="1"/>
  <c r="E540" i="23" s="1"/>
  <c r="G540" i="23" s="1"/>
  <c r="D541" i="23" l="1"/>
  <c r="C541" i="23" s="1"/>
  <c r="E541" i="23" s="1"/>
  <c r="G541" i="23" s="1"/>
  <c r="D542" i="23" l="1"/>
  <c r="C542" i="23" s="1"/>
  <c r="E542" i="23" s="1"/>
  <c r="G542" i="23" s="1"/>
  <c r="D543" i="23" l="1"/>
  <c r="C543" i="23" s="1"/>
  <c r="E543" i="23" s="1"/>
  <c r="G543" i="23" s="1"/>
  <c r="D544" i="23" l="1"/>
  <c r="C544" i="23" s="1"/>
  <c r="E544" i="23" s="1"/>
  <c r="G544" i="23" s="1"/>
  <c r="D545" i="23" l="1"/>
  <c r="C545" i="23" s="1"/>
  <c r="E545" i="23" s="1"/>
  <c r="G545" i="23" s="1"/>
  <c r="D546" i="23" l="1"/>
  <c r="C546" i="23" s="1"/>
  <c r="E546" i="23" s="1"/>
  <c r="G546" i="23" s="1"/>
  <c r="D547" i="23" l="1"/>
  <c r="C547" i="23" s="1"/>
  <c r="E547" i="23" s="1"/>
  <c r="G547" i="23" s="1"/>
  <c r="D548" i="23" l="1"/>
  <c r="C548" i="23" s="1"/>
  <c r="E548" i="23" s="1"/>
  <c r="G548" i="23" s="1"/>
  <c r="D549" i="23" l="1"/>
  <c r="C549" i="23" s="1"/>
  <c r="E549" i="23" s="1"/>
  <c r="G549" i="23" s="1"/>
  <c r="D550" i="23" l="1"/>
  <c r="C550" i="23" s="1"/>
  <c r="E550" i="23" s="1"/>
  <c r="G550" i="23" s="1"/>
  <c r="D551" i="23" l="1"/>
  <c r="C551" i="23" s="1"/>
  <c r="E551" i="23" s="1"/>
  <c r="G551" i="23" s="1"/>
  <c r="D552" i="23" l="1"/>
  <c r="C552" i="23" s="1"/>
  <c r="E552" i="23" s="1"/>
  <c r="G552" i="23" s="1"/>
  <c r="D553" i="23" l="1"/>
  <c r="C553" i="23" s="1"/>
  <c r="E553" i="23" s="1"/>
  <c r="G553" i="23" s="1"/>
  <c r="D554" i="23" l="1"/>
  <c r="C554" i="23" s="1"/>
  <c r="E554" i="23" s="1"/>
  <c r="G554" i="23" s="1"/>
  <c r="D555" i="23" l="1"/>
  <c r="C555" i="23" s="1"/>
  <c r="E555" i="23" s="1"/>
  <c r="G555" i="23" s="1"/>
  <c r="D556" i="23" l="1"/>
  <c r="C556" i="23" s="1"/>
  <c r="E556" i="23" s="1"/>
  <c r="G556" i="23" s="1"/>
  <c r="D557" i="23" l="1"/>
  <c r="C557" i="23" s="1"/>
  <c r="E557" i="23" s="1"/>
  <c r="G557" i="23" s="1"/>
  <c r="D558" i="23" l="1"/>
  <c r="C558" i="23" s="1"/>
  <c r="E558" i="23" s="1"/>
  <c r="G558" i="23" s="1"/>
  <c r="D559" i="23" l="1"/>
  <c r="C559" i="23" s="1"/>
  <c r="E559" i="23" s="1"/>
  <c r="G559" i="23" s="1"/>
  <c r="D560" i="23" l="1"/>
  <c r="C560" i="23" s="1"/>
  <c r="E560" i="23" s="1"/>
  <c r="G560" i="23" s="1"/>
  <c r="D561" i="23" l="1"/>
  <c r="C561" i="23" s="1"/>
  <c r="E561" i="23" s="1"/>
  <c r="G561" i="23" s="1"/>
  <c r="D562" i="23" l="1"/>
  <c r="C562" i="23" s="1"/>
  <c r="E562" i="23" s="1"/>
  <c r="G562" i="23" s="1"/>
  <c r="D563" i="23" l="1"/>
  <c r="C563" i="23" s="1"/>
  <c r="E563" i="23" s="1"/>
  <c r="G563" i="23" s="1"/>
  <c r="D564" i="23" l="1"/>
  <c r="C564" i="23" s="1"/>
  <c r="E564" i="23" s="1"/>
  <c r="G564" i="23" s="1"/>
  <c r="D565" i="23" l="1"/>
  <c r="C565" i="23" s="1"/>
  <c r="E565" i="23" s="1"/>
  <c r="G565" i="23" s="1"/>
  <c r="D566" i="23" l="1"/>
  <c r="C566" i="23" s="1"/>
  <c r="E566" i="23" s="1"/>
  <c r="G566" i="23" s="1"/>
  <c r="D567" i="23" l="1"/>
  <c r="C567" i="23" s="1"/>
  <c r="E567" i="23" s="1"/>
  <c r="G567" i="23" s="1"/>
  <c r="D568" i="23" l="1"/>
  <c r="C568" i="23" s="1"/>
  <c r="E568" i="23" s="1"/>
  <c r="G568" i="23" s="1"/>
  <c r="D569" i="23" l="1"/>
  <c r="C569" i="23" s="1"/>
  <c r="E569" i="23" s="1"/>
  <c r="G569" i="23" s="1"/>
  <c r="D570" i="23" l="1"/>
  <c r="C570" i="23" s="1"/>
  <c r="E570" i="23" s="1"/>
  <c r="G570" i="23" s="1"/>
  <c r="D571" i="23" l="1"/>
  <c r="C571" i="23" s="1"/>
  <c r="E571" i="23" s="1"/>
  <c r="G571" i="23" s="1"/>
  <c r="D572" i="23" l="1"/>
  <c r="C572" i="23" s="1"/>
  <c r="E572" i="23" s="1"/>
  <c r="G572" i="23" s="1"/>
  <c r="D573" i="23" l="1"/>
  <c r="C573" i="23" s="1"/>
  <c r="E573" i="23" s="1"/>
  <c r="G573" i="23" s="1"/>
  <c r="D574" i="23" l="1"/>
  <c r="C574" i="23" s="1"/>
  <c r="E574" i="23" s="1"/>
  <c r="G574" i="23" s="1"/>
  <c r="D575" i="23" l="1"/>
  <c r="C575" i="23" s="1"/>
  <c r="E575" i="23" s="1"/>
  <c r="G575" i="23" s="1"/>
  <c r="D576" i="23" l="1"/>
  <c r="C576" i="23" s="1"/>
  <c r="E576" i="23" s="1"/>
  <c r="G576" i="23" s="1"/>
  <c r="D577" i="23" l="1"/>
  <c r="C577" i="23" s="1"/>
  <c r="E577" i="23" s="1"/>
  <c r="G577" i="23" s="1"/>
  <c r="D578" i="23" l="1"/>
  <c r="C578" i="23" s="1"/>
  <c r="E578" i="23" s="1"/>
  <c r="G578" i="23" s="1"/>
  <c r="D579" i="23" l="1"/>
  <c r="C579" i="23" s="1"/>
  <c r="E579" i="23" s="1"/>
  <c r="G579" i="23" s="1"/>
  <c r="D580" i="23" l="1"/>
  <c r="C580" i="23" s="1"/>
  <c r="E580" i="23" s="1"/>
  <c r="G580" i="23" s="1"/>
  <c r="D581" i="23" l="1"/>
  <c r="C581" i="23" s="1"/>
  <c r="E581" i="23" s="1"/>
  <c r="G581" i="23" s="1"/>
  <c r="D582" i="23" l="1"/>
  <c r="C582" i="23" s="1"/>
  <c r="E582" i="23" s="1"/>
  <c r="G582" i="23" s="1"/>
  <c r="D583" i="23" l="1"/>
  <c r="C583" i="23" s="1"/>
  <c r="E583" i="23" s="1"/>
  <c r="G583" i="23" s="1"/>
  <c r="D584" i="23" l="1"/>
  <c r="C584" i="23" s="1"/>
  <c r="E584" i="23" s="1"/>
  <c r="G584" i="23" s="1"/>
  <c r="D585" i="23" l="1"/>
  <c r="C585" i="23" s="1"/>
  <c r="E585" i="23" s="1"/>
  <c r="G585" i="23" s="1"/>
  <c r="D586" i="23" l="1"/>
  <c r="C586" i="23" s="1"/>
  <c r="E586" i="23" s="1"/>
  <c r="G586" i="23" s="1"/>
  <c r="D587" i="23" l="1"/>
  <c r="C587" i="23" s="1"/>
  <c r="E587" i="23" s="1"/>
  <c r="G587" i="23" s="1"/>
  <c r="D588" i="23" l="1"/>
  <c r="C588" i="23" s="1"/>
  <c r="E588" i="23" s="1"/>
  <c r="G588" i="23" s="1"/>
  <c r="D589" i="23" l="1"/>
  <c r="C589" i="23" s="1"/>
  <c r="E589" i="23" s="1"/>
  <c r="G589" i="23" s="1"/>
  <c r="D590" i="23" l="1"/>
  <c r="C590" i="23" s="1"/>
  <c r="E590" i="23" s="1"/>
  <c r="G590" i="23" s="1"/>
  <c r="D591" i="23" l="1"/>
  <c r="C591" i="23" s="1"/>
  <c r="E591" i="23" s="1"/>
  <c r="G591" i="23" s="1"/>
  <c r="D592" i="23" l="1"/>
  <c r="C592" i="23" s="1"/>
  <c r="E592" i="23" s="1"/>
  <c r="G592" i="23" s="1"/>
  <c r="D593" i="23" l="1"/>
  <c r="C593" i="23" s="1"/>
  <c r="E593" i="23" s="1"/>
  <c r="G593" i="23" s="1"/>
  <c r="D594" i="23" l="1"/>
  <c r="C594" i="23" s="1"/>
  <c r="E594" i="23" s="1"/>
  <c r="G594" i="23" s="1"/>
  <c r="D595" i="23" l="1"/>
  <c r="C595" i="23" s="1"/>
  <c r="E595" i="23" s="1"/>
  <c r="G595" i="23" s="1"/>
  <c r="D596" i="23" l="1"/>
  <c r="C596" i="23" s="1"/>
  <c r="E596" i="23" s="1"/>
  <c r="G596" i="23" s="1"/>
  <c r="D597" i="23" l="1"/>
  <c r="C597" i="23" s="1"/>
  <c r="E597" i="23" s="1"/>
  <c r="G597" i="23" s="1"/>
  <c r="D598" i="23" l="1"/>
  <c r="C598" i="23" s="1"/>
  <c r="E598" i="23" s="1"/>
  <c r="G598" i="23" s="1"/>
  <c r="D599" i="23" l="1"/>
  <c r="C599" i="23" s="1"/>
  <c r="E599" i="23" s="1"/>
  <c r="G599" i="23" s="1"/>
  <c r="D600" i="23" l="1"/>
  <c r="C600" i="23" s="1"/>
  <c r="E600" i="23" s="1"/>
  <c r="G600" i="23" s="1"/>
  <c r="D601" i="23" l="1"/>
  <c r="C601" i="23" s="1"/>
  <c r="E601" i="23" s="1"/>
  <c r="G601" i="23" s="1"/>
  <c r="D602" i="23" l="1"/>
  <c r="C602" i="23" s="1"/>
  <c r="E602" i="23" s="1"/>
  <c r="G602" i="23" s="1"/>
  <c r="D603" i="23" l="1"/>
  <c r="C603" i="23" s="1"/>
  <c r="E603" i="23" s="1"/>
  <c r="G603" i="23" s="1"/>
  <c r="D604" i="23" l="1"/>
  <c r="C604" i="23" s="1"/>
  <c r="E604" i="23" s="1"/>
  <c r="G604" i="23" s="1"/>
  <c r="D605" i="23" l="1"/>
  <c r="C605" i="23" s="1"/>
  <c r="E605" i="23" s="1"/>
  <c r="G605" i="23" s="1"/>
  <c r="D606" i="23" l="1"/>
  <c r="C606" i="23" s="1"/>
  <c r="E606" i="23" s="1"/>
  <c r="G606" i="23" s="1"/>
  <c r="D607" i="23" l="1"/>
  <c r="C607" i="23" s="1"/>
  <c r="E607" i="23" s="1"/>
  <c r="G607" i="23" s="1"/>
  <c r="D608" i="23" l="1"/>
  <c r="C608" i="23" s="1"/>
  <c r="E608" i="23" s="1"/>
  <c r="G608" i="23" s="1"/>
  <c r="D609" i="23" l="1"/>
  <c r="C609" i="23" s="1"/>
  <c r="E609" i="23" s="1"/>
  <c r="G609" i="23" s="1"/>
  <c r="D610" i="23" l="1"/>
  <c r="C610" i="23" s="1"/>
  <c r="E610" i="23" s="1"/>
  <c r="G610" i="23" s="1"/>
  <c r="D611" i="23" l="1"/>
  <c r="C611" i="23" s="1"/>
  <c r="E611" i="23" s="1"/>
  <c r="G611" i="23" s="1"/>
  <c r="D612" i="23" l="1"/>
  <c r="C612" i="23" s="1"/>
  <c r="E612" i="23" s="1"/>
  <c r="G612" i="23" s="1"/>
  <c r="D613" i="23" l="1"/>
  <c r="C613" i="23" s="1"/>
  <c r="E613" i="23" s="1"/>
  <c r="G613" i="23" s="1"/>
  <c r="D614" i="23" l="1"/>
  <c r="C614" i="23" s="1"/>
  <c r="E614" i="23" s="1"/>
  <c r="G614" i="23" s="1"/>
  <c r="D615" i="23" l="1"/>
  <c r="C615" i="23" s="1"/>
  <c r="E615" i="23" s="1"/>
  <c r="G615" i="23" s="1"/>
  <c r="D616" i="23" l="1"/>
  <c r="C616" i="23" s="1"/>
  <c r="E616" i="23" s="1"/>
  <c r="G616" i="23" s="1"/>
  <c r="D617" i="23" l="1"/>
  <c r="C617" i="23" s="1"/>
  <c r="E617" i="23" s="1"/>
  <c r="G617" i="23" s="1"/>
  <c r="D618" i="23" l="1"/>
  <c r="C618" i="23" s="1"/>
  <c r="E618" i="23" s="1"/>
  <c r="G618" i="23" s="1"/>
  <c r="D619" i="23" l="1"/>
  <c r="C619" i="23" s="1"/>
  <c r="E619" i="23" s="1"/>
  <c r="G619" i="23" s="1"/>
  <c r="D620" i="23" l="1"/>
  <c r="C620" i="23" s="1"/>
  <c r="E620" i="23" s="1"/>
  <c r="G620" i="23" s="1"/>
  <c r="D621" i="23" l="1"/>
  <c r="C621" i="23" s="1"/>
  <c r="E621" i="23" s="1"/>
  <c r="G621" i="23" s="1"/>
  <c r="D622" i="23" l="1"/>
  <c r="C622" i="23" s="1"/>
  <c r="E622" i="23" s="1"/>
  <c r="G622" i="23" s="1"/>
  <c r="D623" i="23" l="1"/>
  <c r="C623" i="23" s="1"/>
  <c r="E623" i="23" s="1"/>
  <c r="G623" i="23" s="1"/>
  <c r="D624" i="23" l="1"/>
  <c r="C624" i="23" s="1"/>
  <c r="E624" i="23" s="1"/>
  <c r="G624" i="23" s="1"/>
  <c r="D625" i="23" l="1"/>
  <c r="C625" i="23" s="1"/>
  <c r="E625" i="23" s="1"/>
  <c r="G625" i="23" s="1"/>
  <c r="D626" i="23" l="1"/>
  <c r="C626" i="23" s="1"/>
  <c r="E626" i="23" s="1"/>
  <c r="G626" i="23" s="1"/>
  <c r="D627" i="23" l="1"/>
  <c r="C627" i="23" s="1"/>
  <c r="E627" i="23" s="1"/>
  <c r="G627" i="23" s="1"/>
  <c r="D628" i="23" l="1"/>
  <c r="C628" i="23" s="1"/>
  <c r="E628" i="23" s="1"/>
  <c r="G628" i="23" s="1"/>
  <c r="D629" i="23" l="1"/>
  <c r="C629" i="23" s="1"/>
  <c r="E629" i="23" s="1"/>
  <c r="G629" i="23" s="1"/>
  <c r="D630" i="23" l="1"/>
  <c r="C630" i="23" s="1"/>
  <c r="E630" i="23" s="1"/>
  <c r="G630" i="23" s="1"/>
  <c r="D631" i="23" l="1"/>
  <c r="C631" i="23" s="1"/>
  <c r="E631" i="23" s="1"/>
  <c r="G631" i="23" s="1"/>
  <c r="D632" i="23" l="1"/>
  <c r="C632" i="23" s="1"/>
  <c r="E632" i="23" s="1"/>
  <c r="G632" i="23" s="1"/>
  <c r="D633" i="23" l="1"/>
  <c r="C633" i="23" s="1"/>
  <c r="E633" i="23" s="1"/>
  <c r="G633" i="23" s="1"/>
  <c r="D634" i="23" l="1"/>
  <c r="C634" i="23" s="1"/>
  <c r="E634" i="23" s="1"/>
  <c r="G634" i="23" s="1"/>
  <c r="D635" i="23" l="1"/>
  <c r="C635" i="23" s="1"/>
  <c r="E635" i="23" s="1"/>
  <c r="G635" i="23" s="1"/>
  <c r="D636" i="23" l="1"/>
  <c r="C636" i="23" s="1"/>
  <c r="E636" i="23" s="1"/>
  <c r="G636" i="23" s="1"/>
  <c r="D637" i="23" l="1"/>
  <c r="C637" i="23" s="1"/>
  <c r="E637" i="23" s="1"/>
  <c r="G637" i="23" s="1"/>
  <c r="D638" i="23" l="1"/>
  <c r="C638" i="23" s="1"/>
  <c r="E638" i="23" s="1"/>
  <c r="G638" i="23" s="1"/>
  <c r="D639" i="23" l="1"/>
  <c r="C639" i="23" s="1"/>
  <c r="E639" i="23" s="1"/>
  <c r="G639" i="23" s="1"/>
  <c r="D640" i="23" l="1"/>
  <c r="C640" i="23" s="1"/>
  <c r="E640" i="23" s="1"/>
  <c r="G640" i="23" s="1"/>
  <c r="D641" i="23" l="1"/>
  <c r="C641" i="23" s="1"/>
  <c r="E641" i="23" s="1"/>
  <c r="G641" i="23" s="1"/>
  <c r="D642" i="23" l="1"/>
  <c r="C642" i="23" s="1"/>
  <c r="E642" i="23" s="1"/>
  <c r="G642" i="23" s="1"/>
  <c r="D643" i="23" l="1"/>
  <c r="C643" i="23" s="1"/>
  <c r="E643" i="23" s="1"/>
  <c r="G643" i="23" s="1"/>
  <c r="D644" i="23" l="1"/>
  <c r="C644" i="23" s="1"/>
  <c r="E644" i="23" s="1"/>
  <c r="G644" i="23" s="1"/>
  <c r="D645" i="23" l="1"/>
  <c r="C645" i="23" s="1"/>
  <c r="E645" i="23" s="1"/>
  <c r="G645" i="23" s="1"/>
  <c r="D646" i="23" l="1"/>
  <c r="C646" i="23" s="1"/>
  <c r="E646" i="23" s="1"/>
  <c r="G646" i="23" s="1"/>
  <c r="D647" i="23" l="1"/>
  <c r="C647" i="23" s="1"/>
  <c r="E647" i="23" s="1"/>
  <c r="G647" i="23" s="1"/>
  <c r="D648" i="23" l="1"/>
  <c r="C648" i="23" s="1"/>
  <c r="E648" i="23" s="1"/>
  <c r="G648" i="23" s="1"/>
  <c r="D649" i="23" l="1"/>
  <c r="C649" i="23" s="1"/>
  <c r="E649" i="23" s="1"/>
  <c r="G649" i="23" s="1"/>
  <c r="D650" i="23" l="1"/>
  <c r="C650" i="23" s="1"/>
  <c r="E650" i="23" s="1"/>
  <c r="G650" i="23" s="1"/>
  <c r="D651" i="23" l="1"/>
  <c r="C651" i="23" s="1"/>
  <c r="E651" i="23" s="1"/>
  <c r="G651" i="23" s="1"/>
  <c r="D652" i="23" l="1"/>
  <c r="C652" i="23" s="1"/>
  <c r="E652" i="23" s="1"/>
  <c r="G652" i="23" s="1"/>
  <c r="D653" i="23" l="1"/>
  <c r="C653" i="23" s="1"/>
  <c r="E653" i="23" s="1"/>
  <c r="G653" i="23" s="1"/>
  <c r="D654" i="23" l="1"/>
  <c r="C654" i="23" s="1"/>
  <c r="E654" i="23" s="1"/>
  <c r="G654" i="23" s="1"/>
  <c r="D655" i="23" l="1"/>
  <c r="C655" i="23" s="1"/>
  <c r="E655" i="23" s="1"/>
  <c r="G655" i="23" s="1"/>
  <c r="D656" i="23" l="1"/>
  <c r="C656" i="23" s="1"/>
  <c r="E656" i="23" s="1"/>
  <c r="G656" i="23" s="1"/>
  <c r="D657" i="23" l="1"/>
  <c r="C657" i="23" s="1"/>
  <c r="E657" i="23" s="1"/>
  <c r="G657" i="23" s="1"/>
  <c r="D658" i="23" l="1"/>
  <c r="C658" i="23" s="1"/>
  <c r="E658" i="23" s="1"/>
  <c r="G658" i="23" s="1"/>
  <c r="D659" i="23" l="1"/>
  <c r="C659" i="23" s="1"/>
  <c r="E659" i="23" s="1"/>
  <c r="G659" i="23" s="1"/>
  <c r="D660" i="23" l="1"/>
  <c r="C660" i="23" s="1"/>
  <c r="E660" i="23" s="1"/>
  <c r="G660" i="23" s="1"/>
  <c r="D661" i="23" l="1"/>
  <c r="C661" i="23" s="1"/>
  <c r="E661" i="23" s="1"/>
  <c r="G661" i="23" s="1"/>
  <c r="D662" i="23" l="1"/>
  <c r="C662" i="23" s="1"/>
  <c r="E662" i="23" s="1"/>
  <c r="G662" i="23" s="1"/>
  <c r="D663" i="23" l="1"/>
  <c r="C663" i="23" s="1"/>
  <c r="E663" i="23" s="1"/>
  <c r="G663" i="23" s="1"/>
  <c r="D664" i="23" l="1"/>
  <c r="C664" i="23" s="1"/>
  <c r="E664" i="23" s="1"/>
  <c r="G664" i="23" s="1"/>
  <c r="D665" i="23" l="1"/>
  <c r="C665" i="23" s="1"/>
  <c r="E665" i="23" s="1"/>
  <c r="G665" i="23" s="1"/>
  <c r="D666" i="23" l="1"/>
  <c r="C666" i="23" s="1"/>
  <c r="E666" i="23" s="1"/>
  <c r="G666" i="23" s="1"/>
  <c r="D667" i="23" l="1"/>
  <c r="C667" i="23" s="1"/>
  <c r="E667" i="23" s="1"/>
  <c r="G667" i="23" s="1"/>
  <c r="D668" i="23" l="1"/>
  <c r="C668" i="23" s="1"/>
  <c r="E668" i="23" s="1"/>
  <c r="G668" i="23" s="1"/>
  <c r="D669" i="23" l="1"/>
  <c r="C669" i="23" s="1"/>
  <c r="E669" i="23" s="1"/>
  <c r="G669" i="23" s="1"/>
  <c r="D670" i="23" l="1"/>
  <c r="C670" i="23" s="1"/>
  <c r="E670" i="23" s="1"/>
  <c r="G670" i="23" s="1"/>
  <c r="D671" i="23" l="1"/>
  <c r="C671" i="23" s="1"/>
  <c r="E671" i="23" s="1"/>
  <c r="G671" i="23" s="1"/>
  <c r="D672" i="23" l="1"/>
  <c r="C672" i="23" s="1"/>
  <c r="E672" i="23" s="1"/>
  <c r="G672" i="23" s="1"/>
  <c r="D673" i="23" l="1"/>
  <c r="C673" i="23" s="1"/>
  <c r="E673" i="23" s="1"/>
  <c r="G673" i="23" s="1"/>
  <c r="D674" i="23" l="1"/>
  <c r="C674" i="23" s="1"/>
  <c r="E674" i="23" s="1"/>
  <c r="G674" i="23" s="1"/>
  <c r="D675" i="23" l="1"/>
  <c r="C675" i="23" s="1"/>
  <c r="E675" i="23" s="1"/>
  <c r="G675" i="23" s="1"/>
  <c r="D676" i="23" l="1"/>
  <c r="C676" i="23" s="1"/>
  <c r="E676" i="23" s="1"/>
  <c r="G676" i="23" s="1"/>
  <c r="D677" i="23" l="1"/>
  <c r="C677" i="23" s="1"/>
  <c r="E677" i="23" s="1"/>
  <c r="G677" i="23" s="1"/>
  <c r="D678" i="23" l="1"/>
  <c r="C678" i="23" s="1"/>
  <c r="E678" i="23" s="1"/>
  <c r="G678" i="23" s="1"/>
  <c r="D679" i="23" l="1"/>
  <c r="C679" i="23" s="1"/>
  <c r="E679" i="23" s="1"/>
  <c r="G679" i="23" s="1"/>
  <c r="D680" i="23" l="1"/>
  <c r="C680" i="23" s="1"/>
  <c r="E680" i="23" s="1"/>
  <c r="G680" i="23" s="1"/>
  <c r="D681" i="23" l="1"/>
  <c r="C681" i="23" s="1"/>
  <c r="E681" i="23" s="1"/>
  <c r="G681" i="23" s="1"/>
  <c r="D682" i="23" l="1"/>
  <c r="C682" i="23" s="1"/>
  <c r="E682" i="23" s="1"/>
  <c r="G682" i="23" s="1"/>
  <c r="D683" i="23" l="1"/>
  <c r="C683" i="23" s="1"/>
  <c r="E683" i="23" s="1"/>
  <c r="G683" i="23" s="1"/>
  <c r="D684" i="23" l="1"/>
  <c r="C684" i="23" s="1"/>
  <c r="E684" i="23" s="1"/>
  <c r="G684" i="23" s="1"/>
  <c r="D685" i="23" l="1"/>
  <c r="C685" i="23" s="1"/>
  <c r="E685" i="23" s="1"/>
  <c r="G685" i="23" s="1"/>
  <c r="D686" i="23" l="1"/>
  <c r="C686" i="23" s="1"/>
  <c r="E686" i="23" s="1"/>
  <c r="G686" i="23" s="1"/>
  <c r="D687" i="23" l="1"/>
  <c r="C687" i="23" s="1"/>
  <c r="E687" i="23" s="1"/>
  <c r="G687" i="23" s="1"/>
  <c r="D688" i="23" l="1"/>
  <c r="C688" i="23" s="1"/>
  <c r="E688" i="23" s="1"/>
  <c r="G688" i="23" s="1"/>
  <c r="D689" i="23" l="1"/>
  <c r="C689" i="23" s="1"/>
  <c r="E689" i="23" s="1"/>
  <c r="G689" i="23" s="1"/>
  <c r="D690" i="23" l="1"/>
  <c r="C690" i="23" s="1"/>
  <c r="E690" i="23" s="1"/>
  <c r="G690" i="23" s="1"/>
  <c r="D691" i="23" l="1"/>
  <c r="C691" i="23" s="1"/>
  <c r="E691" i="23" s="1"/>
  <c r="G691" i="23" s="1"/>
  <c r="D692" i="23" l="1"/>
  <c r="C692" i="23" s="1"/>
  <c r="E692" i="23" s="1"/>
  <c r="G692" i="23" s="1"/>
  <c r="D693" i="23" l="1"/>
  <c r="C693" i="23" s="1"/>
  <c r="E693" i="23" s="1"/>
  <c r="G693" i="23" s="1"/>
  <c r="D694" i="23" l="1"/>
  <c r="C694" i="23" s="1"/>
  <c r="E694" i="23" s="1"/>
  <c r="G694" i="23" s="1"/>
  <c r="D695" i="23" l="1"/>
  <c r="C695" i="23" s="1"/>
  <c r="E695" i="23" s="1"/>
  <c r="G695" i="23" s="1"/>
  <c r="D696" i="23" l="1"/>
  <c r="C696" i="23" s="1"/>
  <c r="E696" i="23" s="1"/>
  <c r="G696" i="23" s="1"/>
  <c r="D697" i="23" l="1"/>
  <c r="C697" i="23" s="1"/>
  <c r="E697" i="23" s="1"/>
  <c r="G697" i="23" s="1"/>
  <c r="D698" i="23" l="1"/>
  <c r="C698" i="23" s="1"/>
  <c r="E698" i="23" s="1"/>
  <c r="G698" i="23" s="1"/>
  <c r="D699" i="23" l="1"/>
  <c r="C699" i="23" s="1"/>
  <c r="E699" i="23" s="1"/>
  <c r="G699" i="23" s="1"/>
  <c r="D700" i="23" l="1"/>
  <c r="C700" i="23" s="1"/>
  <c r="E700" i="23" s="1"/>
  <c r="G700" i="23" s="1"/>
  <c r="D701" i="23" l="1"/>
  <c r="C701" i="23" s="1"/>
  <c r="E701" i="23" s="1"/>
  <c r="G701" i="23" s="1"/>
  <c r="D702" i="23" l="1"/>
  <c r="C702" i="23" s="1"/>
  <c r="E702" i="23" s="1"/>
  <c r="G702" i="23" s="1"/>
  <c r="D703" i="23" l="1"/>
  <c r="C703" i="23" s="1"/>
  <c r="E703" i="23" s="1"/>
  <c r="G703" i="23" s="1"/>
  <c r="D704" i="23" l="1"/>
  <c r="C704" i="23" s="1"/>
  <c r="E704" i="23" s="1"/>
  <c r="G704" i="23" s="1"/>
  <c r="D705" i="23" l="1"/>
  <c r="C705" i="23" s="1"/>
  <c r="E705" i="23" s="1"/>
  <c r="G705" i="23" s="1"/>
  <c r="D706" i="23" l="1"/>
  <c r="C706" i="23" s="1"/>
  <c r="E706" i="23" s="1"/>
  <c r="G706" i="23" s="1"/>
  <c r="D707" i="23" l="1"/>
  <c r="C707" i="23" s="1"/>
  <c r="E707" i="23" s="1"/>
  <c r="G707" i="23" s="1"/>
  <c r="D708" i="23" l="1"/>
  <c r="C708" i="23" s="1"/>
  <c r="E708" i="23" s="1"/>
  <c r="G708" i="23" s="1"/>
  <c r="D709" i="23" l="1"/>
  <c r="C709" i="23" s="1"/>
  <c r="E709" i="23" s="1"/>
  <c r="G709" i="23" s="1"/>
  <c r="D710" i="23" l="1"/>
  <c r="C710" i="23" s="1"/>
  <c r="E710" i="23" s="1"/>
  <c r="G710" i="23" s="1"/>
  <c r="D711" i="23" l="1"/>
  <c r="C711" i="23" s="1"/>
  <c r="E711" i="23" s="1"/>
  <c r="G711" i="23" s="1"/>
  <c r="D712" i="23" l="1"/>
  <c r="C712" i="23" s="1"/>
  <c r="E712" i="23" s="1"/>
  <c r="G712" i="23" s="1"/>
  <c r="D713" i="23" l="1"/>
  <c r="C713" i="23" s="1"/>
  <c r="E713" i="23" s="1"/>
  <c r="G713" i="23" s="1"/>
  <c r="D714" i="23" l="1"/>
  <c r="C714" i="23" s="1"/>
  <c r="E714" i="23" s="1"/>
  <c r="G714" i="23" s="1"/>
  <c r="D715" i="23" l="1"/>
  <c r="C715" i="23" s="1"/>
  <c r="E715" i="23" s="1"/>
  <c r="G715" i="23" s="1"/>
  <c r="D716" i="23" l="1"/>
  <c r="C716" i="23" s="1"/>
  <c r="E716" i="23" s="1"/>
  <c r="G716" i="23" s="1"/>
  <c r="D717" i="23" l="1"/>
  <c r="C717" i="23" s="1"/>
  <c r="E717" i="23" s="1"/>
  <c r="G717" i="23" s="1"/>
  <c r="D718" i="23" l="1"/>
  <c r="C718" i="23" s="1"/>
  <c r="E718" i="23" s="1"/>
  <c r="G718" i="23" s="1"/>
  <c r="D719" i="23" l="1"/>
  <c r="C719" i="23" s="1"/>
  <c r="E719" i="23" s="1"/>
  <c r="G719" i="23" s="1"/>
  <c r="D720" i="23" l="1"/>
  <c r="C720" i="23" s="1"/>
  <c r="E720" i="23" s="1"/>
  <c r="G720" i="23" s="1"/>
  <c r="D721" i="23" l="1"/>
  <c r="C721" i="23" s="1"/>
  <c r="E721" i="23" s="1"/>
  <c r="G721" i="23" s="1"/>
  <c r="D722" i="23" l="1"/>
  <c r="C722" i="23" s="1"/>
  <c r="E722" i="23" s="1"/>
  <c r="G722" i="23" s="1"/>
  <c r="D723" i="23" l="1"/>
  <c r="C723" i="23" s="1"/>
  <c r="E723" i="23" s="1"/>
  <c r="G723" i="23" s="1"/>
  <c r="D724" i="23" l="1"/>
  <c r="C724" i="23" s="1"/>
  <c r="E724" i="23" s="1"/>
  <c r="G724" i="23" s="1"/>
  <c r="D725" i="23" l="1"/>
  <c r="C725" i="23" s="1"/>
  <c r="E725" i="23" s="1"/>
  <c r="G725" i="23" s="1"/>
  <c r="D726" i="23" l="1"/>
  <c r="C726" i="23" s="1"/>
  <c r="E726" i="23" s="1"/>
  <c r="G726" i="23" s="1"/>
  <c r="D727" i="23" l="1"/>
  <c r="C727" i="23" s="1"/>
  <c r="E727" i="23" s="1"/>
  <c r="G727" i="23" s="1"/>
  <c r="D728" i="23" l="1"/>
  <c r="C728" i="23" s="1"/>
  <c r="E728" i="23" s="1"/>
  <c r="G728" i="23" s="1"/>
  <c r="D729" i="23" l="1"/>
  <c r="C729" i="23" s="1"/>
  <c r="E729" i="23" s="1"/>
  <c r="G729" i="23" s="1"/>
  <c r="D730" i="23" l="1"/>
  <c r="C730" i="23" s="1"/>
  <c r="E730" i="23" s="1"/>
  <c r="G730" i="23" s="1"/>
  <c r="D731" i="23" l="1"/>
  <c r="C731" i="23" s="1"/>
  <c r="E731" i="23" s="1"/>
  <c r="G731" i="23" s="1"/>
  <c r="D732" i="23" l="1"/>
  <c r="C732" i="23" s="1"/>
  <c r="E732" i="23" s="1"/>
  <c r="G732" i="23" s="1"/>
  <c r="D733" i="23" l="1"/>
  <c r="C733" i="23" s="1"/>
  <c r="E733" i="23" s="1"/>
  <c r="G733" i="23" s="1"/>
  <c r="D734" i="23" l="1"/>
  <c r="C734" i="23" s="1"/>
  <c r="E734" i="23" s="1"/>
  <c r="G734" i="23" s="1"/>
  <c r="D735" i="23" l="1"/>
  <c r="C735" i="23" s="1"/>
  <c r="E735" i="23" s="1"/>
  <c r="G735" i="23" s="1"/>
  <c r="D736" i="23" l="1"/>
  <c r="C736" i="23" s="1"/>
  <c r="E736" i="23" s="1"/>
  <c r="G736" i="23" s="1"/>
  <c r="D737" i="23" l="1"/>
  <c r="C737" i="23" s="1"/>
  <c r="E737" i="23" s="1"/>
  <c r="G737" i="23" s="1"/>
  <c r="D738" i="23" l="1"/>
  <c r="C738" i="23" s="1"/>
  <c r="E738" i="23" s="1"/>
  <c r="G738" i="23" s="1"/>
  <c r="D739" i="23" l="1"/>
  <c r="C739" i="23" s="1"/>
  <c r="E739" i="23" s="1"/>
  <c r="G739" i="23" s="1"/>
  <c r="D740" i="23" l="1"/>
  <c r="C740" i="23" s="1"/>
  <c r="E740" i="23" s="1"/>
  <c r="G740" i="23" s="1"/>
  <c r="D741" i="23" l="1"/>
  <c r="C741" i="23" s="1"/>
  <c r="E741" i="23" s="1"/>
  <c r="G741" i="23" s="1"/>
  <c r="D742" i="23" l="1"/>
  <c r="C742" i="23" s="1"/>
  <c r="E742" i="23" s="1"/>
  <c r="G742" i="23" s="1"/>
  <c r="D743" i="23" l="1"/>
  <c r="C743" i="23" s="1"/>
  <c r="E743" i="23" s="1"/>
  <c r="G743" i="23" s="1"/>
  <c r="D744" i="23" l="1"/>
  <c r="C744" i="23" s="1"/>
  <c r="E744" i="23" s="1"/>
  <c r="G744" i="23" s="1"/>
  <c r="D745" i="23" l="1"/>
  <c r="C745" i="23" s="1"/>
  <c r="E745" i="23" s="1"/>
  <c r="G745" i="23" s="1"/>
  <c r="D746" i="23" l="1"/>
  <c r="C746" i="23" s="1"/>
  <c r="E746" i="23" s="1"/>
  <c r="G746" i="23" s="1"/>
  <c r="D747" i="23" l="1"/>
  <c r="C747" i="23" s="1"/>
  <c r="E747" i="23" s="1"/>
  <c r="G747" i="23" s="1"/>
  <c r="D748" i="23" l="1"/>
  <c r="C748" i="23" s="1"/>
  <c r="E748" i="23" s="1"/>
  <c r="G748" i="23" s="1"/>
  <c r="D749" i="23" l="1"/>
  <c r="C749" i="23" s="1"/>
  <c r="E749" i="23" s="1"/>
  <c r="G749" i="23" s="1"/>
  <c r="D750" i="23" l="1"/>
  <c r="C750" i="23" s="1"/>
  <c r="E750" i="23" s="1"/>
  <c r="G750" i="23" s="1"/>
  <c r="D751" i="23" l="1"/>
  <c r="C751" i="23" s="1"/>
  <c r="E751" i="23" s="1"/>
  <c r="G751" i="23" s="1"/>
  <c r="D752" i="23" l="1"/>
  <c r="C752" i="23" s="1"/>
  <c r="E752" i="23" s="1"/>
  <c r="G752" i="23" s="1"/>
  <c r="D753" i="23" l="1"/>
  <c r="C753" i="23" s="1"/>
  <c r="E753" i="23" s="1"/>
  <c r="G753" i="23" s="1"/>
  <c r="D754" i="23" l="1"/>
  <c r="C754" i="23" s="1"/>
  <c r="E754" i="23" s="1"/>
  <c r="G754" i="23" s="1"/>
  <c r="D755" i="23" l="1"/>
  <c r="C755" i="23" s="1"/>
  <c r="E755" i="23" s="1"/>
  <c r="G755" i="23" s="1"/>
  <c r="D756" i="23" l="1"/>
  <c r="C756" i="23" s="1"/>
  <c r="E756" i="23" s="1"/>
  <c r="G756" i="23" s="1"/>
  <c r="D757" i="23" l="1"/>
  <c r="C757" i="23" s="1"/>
  <c r="E757" i="23" s="1"/>
  <c r="G757" i="23" s="1"/>
  <c r="D758" i="23" l="1"/>
  <c r="C758" i="23" s="1"/>
  <c r="E758" i="23" s="1"/>
  <c r="G758" i="23" s="1"/>
  <c r="D759" i="23" l="1"/>
  <c r="C759" i="23" s="1"/>
  <c r="E759" i="23" s="1"/>
  <c r="G759" i="23" s="1"/>
  <c r="D760" i="23" l="1"/>
  <c r="C760" i="23" s="1"/>
  <c r="E760" i="23" s="1"/>
  <c r="G760" i="23" s="1"/>
  <c r="D761" i="23" l="1"/>
  <c r="C761" i="23" s="1"/>
  <c r="E761" i="23" s="1"/>
  <c r="G761" i="23" s="1"/>
  <c r="D762" i="23" l="1"/>
  <c r="C762" i="23" s="1"/>
  <c r="E762" i="23" s="1"/>
  <c r="G762" i="23" s="1"/>
  <c r="D763" i="23" l="1"/>
  <c r="C763" i="23" s="1"/>
  <c r="E763" i="23" s="1"/>
  <c r="G763" i="23" s="1"/>
  <c r="D764" i="23" l="1"/>
  <c r="C764" i="23" s="1"/>
  <c r="E764" i="23" s="1"/>
  <c r="G764" i="23" s="1"/>
  <c r="D765" i="23" l="1"/>
  <c r="C765" i="23" s="1"/>
  <c r="E765" i="23" s="1"/>
  <c r="G765" i="23" s="1"/>
  <c r="D766" i="23" l="1"/>
  <c r="C766" i="23" s="1"/>
  <c r="E766" i="23" s="1"/>
  <c r="G766" i="23" s="1"/>
  <c r="D767" i="23" l="1"/>
  <c r="C767" i="23" s="1"/>
  <c r="E767" i="23" s="1"/>
  <c r="G767" i="23" s="1"/>
  <c r="D768" i="23" l="1"/>
  <c r="C768" i="23" s="1"/>
  <c r="E768" i="23" s="1"/>
  <c r="G768" i="23" s="1"/>
  <c r="D769" i="23" l="1"/>
  <c r="C769" i="23" s="1"/>
  <c r="E769" i="23" s="1"/>
  <c r="G769" i="23" s="1"/>
  <c r="D770" i="23" l="1"/>
  <c r="C770" i="23" s="1"/>
  <c r="E770" i="23" s="1"/>
  <c r="G770" i="23" s="1"/>
  <c r="D771" i="23" l="1"/>
  <c r="C771" i="23" s="1"/>
  <c r="E771" i="23" s="1"/>
  <c r="G771" i="23" s="1"/>
  <c r="D772" i="23" l="1"/>
  <c r="C772" i="23" s="1"/>
  <c r="E772" i="23" s="1"/>
  <c r="G772" i="23" s="1"/>
  <c r="D773" i="23" l="1"/>
  <c r="C773" i="23" s="1"/>
  <c r="E773" i="23" s="1"/>
  <c r="G773" i="23" s="1"/>
  <c r="D774" i="23" l="1"/>
  <c r="C774" i="23" s="1"/>
  <c r="E774" i="23" s="1"/>
  <c r="G774" i="23" s="1"/>
  <c r="D775" i="23" l="1"/>
  <c r="C775" i="23" s="1"/>
  <c r="E775" i="23" s="1"/>
  <c r="G775" i="23" s="1"/>
  <c r="D776" i="23" l="1"/>
  <c r="C776" i="23" s="1"/>
  <c r="E776" i="23" s="1"/>
  <c r="G776" i="23" s="1"/>
  <c r="D777" i="23" l="1"/>
  <c r="C777" i="23" s="1"/>
  <c r="E777" i="23" s="1"/>
  <c r="G777" i="23" s="1"/>
  <c r="D778" i="23" l="1"/>
  <c r="C778" i="23" s="1"/>
  <c r="E778" i="23" s="1"/>
  <c r="G778" i="23" s="1"/>
  <c r="D779" i="23" l="1"/>
  <c r="C779" i="23" s="1"/>
  <c r="E779" i="23" s="1"/>
  <c r="G779" i="23" s="1"/>
  <c r="D780" i="23" l="1"/>
  <c r="C780" i="23" s="1"/>
  <c r="E780" i="23" s="1"/>
  <c r="G780" i="23" s="1"/>
  <c r="D781" i="23" l="1"/>
  <c r="C781" i="23" s="1"/>
  <c r="E781" i="23" s="1"/>
  <c r="G781" i="23" s="1"/>
  <c r="D782" i="23" l="1"/>
  <c r="C782" i="23" s="1"/>
  <c r="E782" i="23" s="1"/>
  <c r="G782" i="23" s="1"/>
  <c r="D783" i="23" l="1"/>
  <c r="C783" i="23" s="1"/>
  <c r="E783" i="23" s="1"/>
  <c r="G783" i="23" s="1"/>
  <c r="D784" i="23" l="1"/>
  <c r="C784" i="23" s="1"/>
  <c r="E784" i="23" s="1"/>
  <c r="G784" i="23" s="1"/>
  <c r="D785" i="23" l="1"/>
  <c r="C785" i="23" s="1"/>
  <c r="E785" i="23" s="1"/>
  <c r="G785" i="23" s="1"/>
  <c r="D786" i="23" l="1"/>
  <c r="C786" i="23" s="1"/>
  <c r="E786" i="23" s="1"/>
  <c r="G786" i="23" s="1"/>
  <c r="D787" i="23" l="1"/>
  <c r="C787" i="23" s="1"/>
  <c r="E787" i="23" s="1"/>
  <c r="G787" i="23" s="1"/>
  <c r="D788" i="23" l="1"/>
  <c r="C788" i="23" s="1"/>
  <c r="E788" i="23" s="1"/>
  <c r="G788" i="23" s="1"/>
  <c r="D789" i="23" l="1"/>
  <c r="C789" i="23" s="1"/>
  <c r="E789" i="23" s="1"/>
  <c r="G789" i="23" s="1"/>
  <c r="D790" i="23" l="1"/>
  <c r="C790" i="23" s="1"/>
  <c r="E790" i="23" s="1"/>
  <c r="G790" i="23" s="1"/>
  <c r="D791" i="23" l="1"/>
  <c r="C791" i="23" s="1"/>
  <c r="E791" i="23" s="1"/>
  <c r="G791" i="23" s="1"/>
  <c r="D792" i="23" l="1"/>
  <c r="C792" i="23" s="1"/>
  <c r="E792" i="23" s="1"/>
  <c r="G792" i="23" s="1"/>
  <c r="D793" i="23" l="1"/>
  <c r="C793" i="23" s="1"/>
  <c r="E793" i="23" s="1"/>
  <c r="G793" i="23" s="1"/>
  <c r="D794" i="23" l="1"/>
  <c r="C794" i="23" s="1"/>
  <c r="E794" i="23" s="1"/>
  <c r="G794" i="23" s="1"/>
  <c r="D795" i="23" l="1"/>
  <c r="C795" i="23" s="1"/>
  <c r="E795" i="23" s="1"/>
  <c r="G795" i="23" s="1"/>
  <c r="D796" i="23" l="1"/>
  <c r="C796" i="23" s="1"/>
  <c r="E796" i="23" s="1"/>
  <c r="G796" i="23" s="1"/>
  <c r="D797" i="23" l="1"/>
  <c r="C797" i="23" s="1"/>
  <c r="E797" i="23" s="1"/>
  <c r="G797" i="23" s="1"/>
  <c r="D798" i="23" l="1"/>
  <c r="C798" i="23" s="1"/>
  <c r="E798" i="23" s="1"/>
  <c r="G798" i="23" s="1"/>
  <c r="D799" i="23" l="1"/>
  <c r="C799" i="23" s="1"/>
  <c r="E799" i="23" s="1"/>
  <c r="G799" i="23" s="1"/>
  <c r="D800" i="23" l="1"/>
  <c r="C800" i="23" s="1"/>
  <c r="E800" i="23" s="1"/>
  <c r="G800" i="23" s="1"/>
  <c r="D801" i="23" l="1"/>
  <c r="C801" i="23" s="1"/>
  <c r="E801" i="23" s="1"/>
  <c r="G801" i="23" s="1"/>
  <c r="D802" i="23" l="1"/>
  <c r="C802" i="23" s="1"/>
  <c r="E802" i="23" s="1"/>
  <c r="G802" i="23" s="1"/>
  <c r="D803" i="23" l="1"/>
  <c r="C803" i="23" s="1"/>
  <c r="E803" i="23" s="1"/>
  <c r="G803" i="23" s="1"/>
  <c r="D804" i="23" l="1"/>
  <c r="C804" i="23" s="1"/>
  <c r="E804" i="23" s="1"/>
  <c r="G804" i="23" s="1"/>
  <c r="D805" i="23" l="1"/>
  <c r="C805" i="23" s="1"/>
  <c r="E805" i="23" s="1"/>
  <c r="G805" i="23" s="1"/>
  <c r="D806" i="23" l="1"/>
  <c r="C806" i="23" s="1"/>
  <c r="E806" i="23" s="1"/>
  <c r="G806" i="23" s="1"/>
  <c r="D807" i="23" l="1"/>
  <c r="C807" i="23" s="1"/>
  <c r="E807" i="23" s="1"/>
  <c r="G807" i="23" s="1"/>
  <c r="D808" i="23" l="1"/>
  <c r="C808" i="23" s="1"/>
  <c r="E808" i="23" s="1"/>
  <c r="G808" i="23" s="1"/>
  <c r="D809" i="23" l="1"/>
  <c r="C809" i="23" s="1"/>
  <c r="E809" i="23" s="1"/>
  <c r="G809" i="23" s="1"/>
  <c r="D810" i="23" l="1"/>
  <c r="C810" i="23" s="1"/>
  <c r="E810" i="23" s="1"/>
  <c r="G810" i="23" s="1"/>
  <c r="D811" i="23" l="1"/>
  <c r="C811" i="23" s="1"/>
  <c r="E811" i="23" s="1"/>
  <c r="G811" i="23" s="1"/>
  <c r="D812" i="23" l="1"/>
  <c r="C812" i="23" s="1"/>
  <c r="E812" i="23" s="1"/>
  <c r="G812" i="23" s="1"/>
  <c r="D813" i="23" l="1"/>
  <c r="C813" i="23" s="1"/>
  <c r="E813" i="23" s="1"/>
  <c r="G813" i="23" s="1"/>
  <c r="D814" i="23" l="1"/>
  <c r="C814" i="23" s="1"/>
  <c r="E814" i="23" s="1"/>
  <c r="G814" i="23" s="1"/>
  <c r="D815" i="23" l="1"/>
  <c r="C815" i="23" s="1"/>
  <c r="E815" i="23" s="1"/>
  <c r="G815" i="23" s="1"/>
  <c r="D816" i="23" l="1"/>
  <c r="C816" i="23" s="1"/>
  <c r="E816" i="23" s="1"/>
  <c r="G816" i="23" s="1"/>
  <c r="D817" i="23" l="1"/>
  <c r="C817" i="23" s="1"/>
  <c r="E817" i="23" s="1"/>
  <c r="G817" i="23" s="1"/>
  <c r="D818" i="23" l="1"/>
  <c r="C818" i="23" s="1"/>
  <c r="E818" i="23" s="1"/>
  <c r="G818" i="23" s="1"/>
  <c r="D819" i="23" l="1"/>
  <c r="C819" i="23" s="1"/>
  <c r="E819" i="23" s="1"/>
  <c r="G819" i="23" s="1"/>
  <c r="D820" i="23" l="1"/>
  <c r="C820" i="23" s="1"/>
  <c r="E820" i="23" s="1"/>
  <c r="G820" i="23" s="1"/>
  <c r="D821" i="23" l="1"/>
  <c r="C821" i="23" s="1"/>
  <c r="E821" i="23" s="1"/>
  <c r="G821" i="23" s="1"/>
  <c r="D822" i="23" l="1"/>
  <c r="C822" i="23" s="1"/>
  <c r="E822" i="23" s="1"/>
  <c r="G822" i="23" s="1"/>
  <c r="D823" i="23" l="1"/>
  <c r="C823" i="23" s="1"/>
  <c r="E823" i="23" s="1"/>
  <c r="G823" i="23" s="1"/>
  <c r="D824" i="23" l="1"/>
  <c r="C824" i="23" s="1"/>
  <c r="E824" i="23" s="1"/>
  <c r="G824" i="23" s="1"/>
  <c r="D825" i="23" l="1"/>
  <c r="C825" i="23" s="1"/>
  <c r="E825" i="23" s="1"/>
  <c r="G825" i="23" s="1"/>
  <c r="D826" i="23" l="1"/>
  <c r="C826" i="23" s="1"/>
  <c r="E826" i="23" s="1"/>
  <c r="G826" i="23" s="1"/>
  <c r="D827" i="23" l="1"/>
  <c r="C827" i="23" s="1"/>
  <c r="E827" i="23" s="1"/>
  <c r="G827" i="23" s="1"/>
  <c r="D828" i="23" l="1"/>
  <c r="C828" i="23" s="1"/>
  <c r="E828" i="23" s="1"/>
  <c r="G828" i="23" s="1"/>
  <c r="D829" i="23" l="1"/>
  <c r="C829" i="23" s="1"/>
  <c r="E829" i="23" s="1"/>
  <c r="G829" i="23" s="1"/>
  <c r="D830" i="23" l="1"/>
  <c r="C830" i="23" s="1"/>
  <c r="E830" i="23" s="1"/>
  <c r="G830" i="23" s="1"/>
  <c r="D831" i="23" l="1"/>
  <c r="C831" i="23" s="1"/>
  <c r="E831" i="23" s="1"/>
  <c r="G831" i="23" s="1"/>
  <c r="D832" i="23" l="1"/>
  <c r="C832" i="23" s="1"/>
  <c r="E832" i="23" s="1"/>
  <c r="G832" i="23" s="1"/>
  <c r="D833" i="23" l="1"/>
  <c r="C833" i="23" s="1"/>
  <c r="E833" i="23" s="1"/>
  <c r="G833" i="23" s="1"/>
  <c r="D834" i="23" l="1"/>
  <c r="C834" i="23" s="1"/>
  <c r="E834" i="23" s="1"/>
  <c r="G834" i="23" s="1"/>
  <c r="D835" i="23" l="1"/>
  <c r="C835" i="23" s="1"/>
  <c r="E835" i="23" s="1"/>
  <c r="G835" i="23" s="1"/>
  <c r="D836" i="23" l="1"/>
  <c r="C836" i="23" s="1"/>
  <c r="E836" i="23" s="1"/>
  <c r="G836" i="23" s="1"/>
  <c r="D837" i="23" l="1"/>
  <c r="C837" i="23" s="1"/>
  <c r="E837" i="23" s="1"/>
  <c r="G837" i="23" s="1"/>
  <c r="D838" i="23" l="1"/>
  <c r="C838" i="23" s="1"/>
  <c r="E838" i="23" s="1"/>
  <c r="G838" i="23" s="1"/>
  <c r="D839" i="23" l="1"/>
  <c r="C839" i="23" s="1"/>
  <c r="E839" i="23" s="1"/>
  <c r="G839" i="23" s="1"/>
  <c r="D840" i="23" l="1"/>
  <c r="C840" i="23" s="1"/>
  <c r="E840" i="23" s="1"/>
  <c r="G840" i="23" s="1"/>
  <c r="D841" i="23" l="1"/>
  <c r="C841" i="23" s="1"/>
  <c r="E841" i="23" s="1"/>
  <c r="G841" i="23" s="1"/>
  <c r="D842" i="23" l="1"/>
  <c r="C842" i="23" s="1"/>
  <c r="E842" i="23" s="1"/>
  <c r="G842" i="23" s="1"/>
  <c r="D843" i="23" l="1"/>
  <c r="C843" i="23" s="1"/>
  <c r="E843" i="23" s="1"/>
  <c r="G843" i="23" s="1"/>
  <c r="D844" i="23" l="1"/>
  <c r="C844" i="23" s="1"/>
  <c r="E844" i="23" s="1"/>
  <c r="G844" i="23" s="1"/>
  <c r="D845" i="23" l="1"/>
  <c r="C845" i="23" s="1"/>
  <c r="E845" i="23" s="1"/>
  <c r="G845" i="23" s="1"/>
  <c r="D846" i="23" l="1"/>
  <c r="C846" i="23" s="1"/>
  <c r="E846" i="23" s="1"/>
  <c r="G846" i="23" s="1"/>
  <c r="D847" i="23" l="1"/>
  <c r="C847" i="23" s="1"/>
  <c r="E847" i="23" s="1"/>
  <c r="G847" i="23" s="1"/>
  <c r="D848" i="23" l="1"/>
  <c r="C848" i="23" s="1"/>
  <c r="E848" i="23" s="1"/>
  <c r="G848" i="23" s="1"/>
  <c r="D849" i="23" l="1"/>
  <c r="C849" i="23" s="1"/>
  <c r="E849" i="23" s="1"/>
  <c r="G849" i="23" s="1"/>
  <c r="D850" i="23" l="1"/>
  <c r="C850" i="23" s="1"/>
  <c r="E850" i="23" s="1"/>
  <c r="G850" i="23" s="1"/>
  <c r="D851" i="23" l="1"/>
  <c r="C851" i="23" s="1"/>
  <c r="E851" i="23" s="1"/>
  <c r="G851" i="23" s="1"/>
  <c r="D852" i="23" l="1"/>
  <c r="C852" i="23" s="1"/>
  <c r="E852" i="23" s="1"/>
  <c r="G852" i="23" s="1"/>
  <c r="D853" i="23" l="1"/>
  <c r="C853" i="23" s="1"/>
  <c r="E853" i="23" s="1"/>
  <c r="G853" i="23" s="1"/>
  <c r="D854" i="23" l="1"/>
  <c r="C854" i="23" s="1"/>
  <c r="E854" i="23" s="1"/>
  <c r="G854" i="23" s="1"/>
  <c r="D855" i="23" l="1"/>
  <c r="C855" i="23" s="1"/>
  <c r="E855" i="23" s="1"/>
  <c r="G855" i="23" s="1"/>
  <c r="D856" i="23" l="1"/>
  <c r="C856" i="23" s="1"/>
  <c r="E856" i="23" s="1"/>
  <c r="G856" i="23" s="1"/>
  <c r="D857" i="23" l="1"/>
  <c r="C857" i="23" s="1"/>
  <c r="E857" i="23" s="1"/>
  <c r="G857" i="23" s="1"/>
  <c r="D858" i="23" l="1"/>
  <c r="C858" i="23" s="1"/>
  <c r="E858" i="23" s="1"/>
  <c r="G858" i="23" s="1"/>
  <c r="D859" i="23" l="1"/>
  <c r="C859" i="23" s="1"/>
  <c r="E859" i="23" s="1"/>
  <c r="G859" i="23" s="1"/>
  <c r="D860" i="23" l="1"/>
  <c r="C860" i="23" s="1"/>
  <c r="E860" i="23" s="1"/>
  <c r="G860" i="23" s="1"/>
  <c r="D861" i="23" l="1"/>
  <c r="C861" i="23" s="1"/>
  <c r="E861" i="23" s="1"/>
  <c r="G861" i="23" s="1"/>
  <c r="D862" i="23" l="1"/>
  <c r="C862" i="23" s="1"/>
  <c r="E862" i="23" s="1"/>
  <c r="G862" i="23" s="1"/>
  <c r="D863" i="23" l="1"/>
  <c r="C863" i="23" s="1"/>
  <c r="E863" i="23" s="1"/>
  <c r="G863" i="23" s="1"/>
  <c r="D864" i="23" l="1"/>
  <c r="C864" i="23" s="1"/>
  <c r="E864" i="23" s="1"/>
  <c r="G864" i="23" s="1"/>
  <c r="D865" i="23" l="1"/>
  <c r="C865" i="23" s="1"/>
  <c r="E865" i="23" s="1"/>
  <c r="G865" i="23" s="1"/>
  <c r="D866" i="23" l="1"/>
  <c r="C866" i="23" s="1"/>
  <c r="E866" i="23" s="1"/>
  <c r="G866" i="23" s="1"/>
  <c r="D867" i="23" l="1"/>
  <c r="C867" i="23" s="1"/>
  <c r="E867" i="23" s="1"/>
  <c r="G867" i="23" s="1"/>
  <c r="D868" i="23" l="1"/>
  <c r="C868" i="23" s="1"/>
  <c r="E868" i="23" s="1"/>
  <c r="G868" i="23" s="1"/>
  <c r="D869" i="23" l="1"/>
  <c r="C869" i="23" s="1"/>
  <c r="E869" i="23" s="1"/>
  <c r="G869" i="23" s="1"/>
  <c r="D870" i="23" l="1"/>
  <c r="C870" i="23" s="1"/>
  <c r="E870" i="23" s="1"/>
  <c r="G870" i="23" s="1"/>
  <c r="D871" i="23" l="1"/>
  <c r="C871" i="23" s="1"/>
  <c r="E871" i="23" s="1"/>
  <c r="G871" i="23" s="1"/>
  <c r="D872" i="23" l="1"/>
  <c r="C872" i="23" s="1"/>
  <c r="E872" i="23" s="1"/>
  <c r="G872" i="23" s="1"/>
  <c r="D873" i="23" l="1"/>
  <c r="C873" i="23" s="1"/>
  <c r="E873" i="23" s="1"/>
  <c r="G873" i="23" s="1"/>
  <c r="D874" i="23" l="1"/>
  <c r="C874" i="23" s="1"/>
  <c r="E874" i="23" s="1"/>
  <c r="G874" i="23" s="1"/>
  <c r="D875" i="23" l="1"/>
  <c r="C875" i="23" s="1"/>
  <c r="E875" i="23" s="1"/>
  <c r="G875" i="23" s="1"/>
  <c r="D876" i="23" l="1"/>
  <c r="C876" i="23" s="1"/>
  <c r="E876" i="23" s="1"/>
  <c r="G876" i="23" s="1"/>
  <c r="D877" i="23" l="1"/>
  <c r="C877" i="23" s="1"/>
  <c r="E877" i="23" s="1"/>
  <c r="G877" i="23" s="1"/>
  <c r="D878" i="23" l="1"/>
  <c r="C878" i="23" s="1"/>
  <c r="E878" i="23" s="1"/>
  <c r="G878" i="23" s="1"/>
  <c r="D879" i="23" l="1"/>
  <c r="C879" i="23" s="1"/>
  <c r="E879" i="23" s="1"/>
  <c r="G879" i="23" s="1"/>
  <c r="D880" i="23" l="1"/>
  <c r="C880" i="23" s="1"/>
  <c r="E880" i="23" s="1"/>
  <c r="G880" i="23" s="1"/>
  <c r="D881" i="23" l="1"/>
  <c r="C881" i="23" s="1"/>
  <c r="E881" i="23" s="1"/>
  <c r="G881" i="23" s="1"/>
  <c r="D882" i="23" l="1"/>
  <c r="C882" i="23" s="1"/>
  <c r="E882" i="23" s="1"/>
  <c r="G882" i="23" s="1"/>
  <c r="D883" i="23" l="1"/>
  <c r="C883" i="23" s="1"/>
  <c r="E883" i="23" s="1"/>
  <c r="G883" i="23" s="1"/>
  <c r="D884" i="23" l="1"/>
  <c r="C884" i="23" s="1"/>
  <c r="E884" i="23" s="1"/>
  <c r="G884" i="23" s="1"/>
  <c r="D885" i="23" l="1"/>
  <c r="C885" i="23" s="1"/>
  <c r="E885" i="23" s="1"/>
  <c r="G885" i="23" s="1"/>
  <c r="D886" i="23" l="1"/>
  <c r="C886" i="23" s="1"/>
  <c r="E886" i="23" s="1"/>
  <c r="G886" i="23" s="1"/>
  <c r="D887" i="23" l="1"/>
  <c r="C887" i="23" s="1"/>
  <c r="E887" i="23" s="1"/>
  <c r="G887" i="23" s="1"/>
  <c r="D888" i="23" l="1"/>
  <c r="C888" i="23" s="1"/>
  <c r="E888" i="23" s="1"/>
  <c r="G888" i="23" s="1"/>
  <c r="D889" i="23" l="1"/>
  <c r="C889" i="23" s="1"/>
  <c r="E889" i="23" s="1"/>
  <c r="G889" i="23" s="1"/>
  <c r="D890" i="23" l="1"/>
  <c r="C890" i="23" s="1"/>
  <c r="E890" i="23" s="1"/>
  <c r="G890" i="23" s="1"/>
  <c r="D891" i="23" l="1"/>
  <c r="C891" i="23" s="1"/>
  <c r="E891" i="23" s="1"/>
  <c r="G891" i="23" s="1"/>
  <c r="D892" i="23" l="1"/>
  <c r="C892" i="23" s="1"/>
  <c r="E892" i="23" s="1"/>
  <c r="G892" i="23" s="1"/>
  <c r="D893" i="23" l="1"/>
  <c r="C893" i="23" s="1"/>
  <c r="E893" i="23" s="1"/>
  <c r="G893" i="23" s="1"/>
  <c r="D894" i="23" l="1"/>
  <c r="C894" i="23" s="1"/>
  <c r="E894" i="23" s="1"/>
  <c r="G894" i="23" s="1"/>
  <c r="D895" i="23" l="1"/>
  <c r="C895" i="23" s="1"/>
  <c r="E895" i="23" s="1"/>
  <c r="G895" i="23" s="1"/>
  <c r="D896" i="23" l="1"/>
  <c r="C896" i="23" s="1"/>
  <c r="E896" i="23" s="1"/>
  <c r="G896" i="23" s="1"/>
  <c r="D897" i="23" l="1"/>
  <c r="C897" i="23" s="1"/>
  <c r="E897" i="23" s="1"/>
  <c r="G897" i="23" s="1"/>
  <c r="D898" i="23" l="1"/>
  <c r="C898" i="23" s="1"/>
  <c r="E898" i="23" s="1"/>
  <c r="G898" i="23" s="1"/>
  <c r="D899" i="23" l="1"/>
  <c r="C899" i="23" s="1"/>
  <c r="E899" i="23" s="1"/>
  <c r="G899" i="23" s="1"/>
  <c r="D900" i="23" l="1"/>
  <c r="C900" i="23" s="1"/>
  <c r="E900" i="23" s="1"/>
  <c r="G900" i="23" s="1"/>
  <c r="D901" i="23" l="1"/>
  <c r="C901" i="23" s="1"/>
  <c r="E901" i="23" s="1"/>
  <c r="G901" i="23" s="1"/>
  <c r="D902" i="23" l="1"/>
  <c r="C902" i="23" s="1"/>
  <c r="E902" i="23" s="1"/>
  <c r="G902" i="23" s="1"/>
  <c r="D903" i="23" l="1"/>
  <c r="C903" i="23" s="1"/>
  <c r="E903" i="23" s="1"/>
  <c r="G903" i="23" s="1"/>
  <c r="D904" i="23" l="1"/>
  <c r="C904" i="23" s="1"/>
  <c r="E904" i="23" s="1"/>
  <c r="G904" i="23" s="1"/>
  <c r="D905" i="23" l="1"/>
  <c r="C905" i="23" s="1"/>
  <c r="E905" i="23" s="1"/>
  <c r="G905" i="23" s="1"/>
  <c r="D906" i="23" l="1"/>
  <c r="C906" i="23" s="1"/>
  <c r="E906" i="23" s="1"/>
  <c r="G906" i="23" s="1"/>
  <c r="D907" i="23" l="1"/>
  <c r="C907" i="23" s="1"/>
  <c r="E907" i="23" s="1"/>
  <c r="G907" i="23" s="1"/>
  <c r="D908" i="23" l="1"/>
  <c r="C908" i="23" s="1"/>
  <c r="E908" i="23" s="1"/>
  <c r="G908" i="23" s="1"/>
  <c r="D909" i="23" l="1"/>
  <c r="C909" i="23" s="1"/>
  <c r="E909" i="23" s="1"/>
  <c r="G909" i="23" s="1"/>
  <c r="D910" i="23" l="1"/>
  <c r="C910" i="23" s="1"/>
  <c r="E910" i="23" s="1"/>
  <c r="G910" i="23" s="1"/>
  <c r="D911" i="23" l="1"/>
  <c r="C911" i="23" s="1"/>
  <c r="E911" i="23" s="1"/>
  <c r="G911" i="23" s="1"/>
  <c r="D912" i="23" l="1"/>
  <c r="C912" i="23" s="1"/>
  <c r="E912" i="23" s="1"/>
  <c r="G912" i="23" s="1"/>
  <c r="D913" i="23" l="1"/>
  <c r="C913" i="23" s="1"/>
  <c r="E913" i="23" s="1"/>
  <c r="G913" i="23" s="1"/>
  <c r="D914" i="23" l="1"/>
  <c r="C914" i="23" s="1"/>
  <c r="E914" i="23" s="1"/>
  <c r="G914" i="23" s="1"/>
  <c r="D915" i="23" l="1"/>
  <c r="C915" i="23" s="1"/>
  <c r="E915" i="23" s="1"/>
  <c r="G915" i="23" s="1"/>
  <c r="D916" i="23" l="1"/>
  <c r="C916" i="23" s="1"/>
  <c r="E916" i="23" s="1"/>
  <c r="G916" i="23" s="1"/>
  <c r="D917" i="23" l="1"/>
  <c r="C917" i="23" s="1"/>
  <c r="E917" i="23" s="1"/>
  <c r="G917" i="23" s="1"/>
  <c r="D918" i="23" l="1"/>
  <c r="C918" i="23" s="1"/>
  <c r="E918" i="23" s="1"/>
  <c r="G918" i="23" s="1"/>
  <c r="D919" i="23" l="1"/>
  <c r="C919" i="23" s="1"/>
  <c r="E919" i="23" s="1"/>
  <c r="G919" i="23" s="1"/>
  <c r="D920" i="23" l="1"/>
  <c r="C920" i="23" s="1"/>
  <c r="E920" i="23" s="1"/>
  <c r="G920" i="23" s="1"/>
  <c r="D921" i="23" l="1"/>
  <c r="C921" i="23" s="1"/>
  <c r="E921" i="23" s="1"/>
  <c r="G921" i="23" s="1"/>
  <c r="D922" i="23" l="1"/>
  <c r="C922" i="23" s="1"/>
  <c r="E922" i="23" s="1"/>
  <c r="G922" i="23" s="1"/>
  <c r="D923" i="23" l="1"/>
  <c r="C923" i="23" s="1"/>
  <c r="E923" i="23" s="1"/>
  <c r="G923" i="23" s="1"/>
  <c r="D924" i="23" l="1"/>
  <c r="C924" i="23" s="1"/>
  <c r="E924" i="23" s="1"/>
  <c r="G924" i="23" s="1"/>
  <c r="D925" i="23" l="1"/>
  <c r="C925" i="23" s="1"/>
  <c r="E925" i="23" s="1"/>
  <c r="G925" i="23" s="1"/>
  <c r="D926" i="23" l="1"/>
  <c r="C926" i="23" s="1"/>
  <c r="E926" i="23" s="1"/>
  <c r="G926" i="23" s="1"/>
  <c r="D927" i="23" l="1"/>
  <c r="C927" i="23" s="1"/>
  <c r="E927" i="23" s="1"/>
  <c r="G927" i="23" s="1"/>
  <c r="D928" i="23" l="1"/>
  <c r="C928" i="23" s="1"/>
  <c r="E928" i="23" s="1"/>
  <c r="G928" i="23" s="1"/>
  <c r="D929" i="23" l="1"/>
  <c r="C929" i="23" s="1"/>
  <c r="E929" i="23" s="1"/>
  <c r="G929" i="23" s="1"/>
  <c r="D930" i="23" l="1"/>
  <c r="C930" i="23" s="1"/>
  <c r="E930" i="23" s="1"/>
  <c r="G930" i="23" s="1"/>
  <c r="D931" i="23" l="1"/>
  <c r="C931" i="23" s="1"/>
  <c r="E931" i="23" s="1"/>
  <c r="G931" i="23" s="1"/>
  <c r="D932" i="23" l="1"/>
  <c r="C932" i="23" s="1"/>
  <c r="E932" i="23" s="1"/>
  <c r="G932" i="23" s="1"/>
  <c r="D933" i="23" l="1"/>
  <c r="C933" i="23" s="1"/>
  <c r="E933" i="23" s="1"/>
  <c r="G933" i="23" s="1"/>
  <c r="D934" i="23" l="1"/>
  <c r="C934" i="23" s="1"/>
  <c r="E934" i="23" s="1"/>
  <c r="G934" i="23" s="1"/>
  <c r="D935" i="23" l="1"/>
  <c r="C935" i="23" s="1"/>
  <c r="E935" i="23" s="1"/>
  <c r="G935" i="23" s="1"/>
  <c r="D936" i="23" l="1"/>
  <c r="C936" i="23" s="1"/>
  <c r="E936" i="23" s="1"/>
  <c r="G936" i="23" s="1"/>
  <c r="D937" i="23" l="1"/>
  <c r="C937" i="23" s="1"/>
  <c r="E937" i="23" s="1"/>
  <c r="G937" i="23" s="1"/>
  <c r="D938" i="23" l="1"/>
  <c r="C938" i="23" s="1"/>
  <c r="E938" i="23" s="1"/>
  <c r="G938" i="23" s="1"/>
  <c r="D939" i="23" l="1"/>
  <c r="C939" i="23" s="1"/>
  <c r="E939" i="23" s="1"/>
  <c r="G939" i="23" s="1"/>
  <c r="D940" i="23" l="1"/>
  <c r="C940" i="23" s="1"/>
  <c r="E940" i="23" s="1"/>
  <c r="G940" i="23" s="1"/>
  <c r="D941" i="23" l="1"/>
  <c r="C941" i="23" s="1"/>
  <c r="E941" i="23" s="1"/>
  <c r="G941" i="23" s="1"/>
  <c r="D942" i="23" l="1"/>
  <c r="C942" i="23" s="1"/>
  <c r="E942" i="23" s="1"/>
  <c r="G942" i="23" s="1"/>
  <c r="D943" i="23" l="1"/>
  <c r="C943" i="23" s="1"/>
  <c r="E943" i="23" s="1"/>
  <c r="G943" i="23" s="1"/>
  <c r="D944" i="23" l="1"/>
  <c r="C944" i="23" s="1"/>
  <c r="E944" i="23" s="1"/>
  <c r="G944" i="23" s="1"/>
  <c r="D945" i="23" l="1"/>
  <c r="C945" i="23" s="1"/>
  <c r="E945" i="23" s="1"/>
  <c r="G945" i="23" s="1"/>
  <c r="D946" i="23" l="1"/>
  <c r="C946" i="23" s="1"/>
  <c r="E946" i="23" s="1"/>
  <c r="G946" i="23" s="1"/>
  <c r="D947" i="23" l="1"/>
  <c r="C947" i="23" s="1"/>
  <c r="E947" i="23" s="1"/>
  <c r="G947" i="23" s="1"/>
  <c r="D948" i="23" l="1"/>
  <c r="C948" i="23" s="1"/>
  <c r="E948" i="23" s="1"/>
  <c r="G948" i="23" s="1"/>
  <c r="D949" i="23" l="1"/>
  <c r="C949" i="23" s="1"/>
  <c r="E949" i="23" s="1"/>
  <c r="G949" i="23" s="1"/>
  <c r="D950" i="23" l="1"/>
  <c r="C950" i="23" s="1"/>
  <c r="E950" i="23" s="1"/>
  <c r="G950" i="23" s="1"/>
  <c r="D951" i="23" l="1"/>
  <c r="C951" i="23" s="1"/>
  <c r="E951" i="23" s="1"/>
  <c r="G951" i="23" s="1"/>
  <c r="D952" i="23" l="1"/>
  <c r="C952" i="23" s="1"/>
  <c r="E952" i="23" s="1"/>
  <c r="G952" i="23" s="1"/>
  <c r="D953" i="23" l="1"/>
  <c r="C953" i="23" s="1"/>
  <c r="E953" i="23" s="1"/>
  <c r="G953" i="23" s="1"/>
  <c r="D954" i="23" l="1"/>
  <c r="C954" i="23" s="1"/>
  <c r="E954" i="23" s="1"/>
  <c r="G954" i="23" s="1"/>
  <c r="D955" i="23" l="1"/>
  <c r="C955" i="23" s="1"/>
  <c r="E955" i="23" s="1"/>
  <c r="G955" i="23" s="1"/>
  <c r="D956" i="23" l="1"/>
  <c r="C956" i="23" s="1"/>
  <c r="E956" i="23" s="1"/>
  <c r="G956" i="23" s="1"/>
  <c r="D957" i="23" l="1"/>
  <c r="C957" i="23" s="1"/>
  <c r="E957" i="23" s="1"/>
  <c r="G957" i="23" s="1"/>
  <c r="D958" i="23" l="1"/>
  <c r="C958" i="23" s="1"/>
  <c r="E958" i="23" s="1"/>
  <c r="G958" i="23" s="1"/>
  <c r="D959" i="23" l="1"/>
  <c r="C959" i="23" s="1"/>
  <c r="E959" i="23" s="1"/>
  <c r="G959" i="23" s="1"/>
  <c r="D960" i="23" l="1"/>
  <c r="C960" i="23" s="1"/>
  <c r="E960" i="23" s="1"/>
  <c r="G960" i="23" s="1"/>
  <c r="D961" i="23" l="1"/>
  <c r="C961" i="23" s="1"/>
  <c r="E961" i="23" s="1"/>
  <c r="G961" i="23" s="1"/>
  <c r="D962" i="23" l="1"/>
  <c r="C962" i="23" s="1"/>
  <c r="E962" i="23" s="1"/>
  <c r="G962" i="23" s="1"/>
  <c r="D963" i="23" l="1"/>
  <c r="C963" i="23" s="1"/>
  <c r="E963" i="23" s="1"/>
  <c r="G963" i="23" s="1"/>
  <c r="D964" i="23" l="1"/>
  <c r="C964" i="23" s="1"/>
  <c r="E964" i="23" s="1"/>
  <c r="G964" i="23" s="1"/>
  <c r="D965" i="23" l="1"/>
  <c r="C965" i="23" s="1"/>
  <c r="E965" i="23" s="1"/>
  <c r="G965" i="23" s="1"/>
  <c r="D966" i="23" l="1"/>
  <c r="C966" i="23" s="1"/>
  <c r="E966" i="23" s="1"/>
  <c r="G966" i="23" s="1"/>
  <c r="D967" i="23" l="1"/>
  <c r="C967" i="23" s="1"/>
  <c r="E967" i="23" s="1"/>
  <c r="G967" i="23" s="1"/>
  <c r="D968" i="23" l="1"/>
  <c r="C968" i="23" s="1"/>
  <c r="E968" i="23" s="1"/>
  <c r="G968" i="23" s="1"/>
  <c r="D969" i="23" l="1"/>
  <c r="C969" i="23" s="1"/>
  <c r="E969" i="23" s="1"/>
  <c r="G969" i="23" s="1"/>
  <c r="D970" i="23" l="1"/>
  <c r="C970" i="23" s="1"/>
  <c r="E970" i="23" s="1"/>
  <c r="G970" i="23" s="1"/>
  <c r="D971" i="23" l="1"/>
  <c r="C971" i="23" s="1"/>
  <c r="E971" i="23" s="1"/>
  <c r="G971" i="23" s="1"/>
  <c r="D972" i="23" l="1"/>
  <c r="C972" i="23" s="1"/>
  <c r="E972" i="23" s="1"/>
  <c r="G972" i="23" s="1"/>
  <c r="D973" i="23" l="1"/>
  <c r="C973" i="23" s="1"/>
  <c r="E973" i="23" s="1"/>
  <c r="G973" i="23" s="1"/>
  <c r="D974" i="23" l="1"/>
  <c r="C974" i="23" s="1"/>
  <c r="E974" i="23" s="1"/>
  <c r="G974" i="23" s="1"/>
  <c r="D975" i="23" l="1"/>
  <c r="C975" i="23" s="1"/>
  <c r="E975" i="23" s="1"/>
  <c r="G975" i="23" s="1"/>
  <c r="D976" i="23" l="1"/>
  <c r="C976" i="23" s="1"/>
  <c r="E976" i="23" s="1"/>
  <c r="G976" i="23" s="1"/>
  <c r="D977" i="23" l="1"/>
  <c r="C977" i="23" s="1"/>
  <c r="E977" i="23" s="1"/>
  <c r="G977" i="23" s="1"/>
  <c r="D978" i="23" l="1"/>
  <c r="C978" i="23" s="1"/>
  <c r="E978" i="23" s="1"/>
  <c r="G978" i="23" s="1"/>
  <c r="D979" i="23" l="1"/>
  <c r="C979" i="23" s="1"/>
  <c r="E979" i="23" s="1"/>
  <c r="G979" i="23" s="1"/>
  <c r="D980" i="23" l="1"/>
  <c r="C980" i="23" s="1"/>
  <c r="E980" i="23" s="1"/>
  <c r="G980" i="23" s="1"/>
  <c r="D981" i="23" l="1"/>
  <c r="C981" i="23" s="1"/>
  <c r="E981" i="23" s="1"/>
  <c r="G981" i="23" s="1"/>
  <c r="D982" i="23" l="1"/>
  <c r="C982" i="23" s="1"/>
  <c r="E982" i="23" s="1"/>
  <c r="G982" i="23" s="1"/>
  <c r="D983" i="23" l="1"/>
  <c r="C983" i="23" s="1"/>
  <c r="E983" i="23" s="1"/>
  <c r="G983" i="23" s="1"/>
  <c r="D984" i="23" l="1"/>
  <c r="C984" i="23" s="1"/>
  <c r="E984" i="23" s="1"/>
  <c r="G984" i="23" s="1"/>
  <c r="D985" i="23" l="1"/>
  <c r="C985" i="23" s="1"/>
  <c r="E985" i="23" s="1"/>
  <c r="G985" i="23" s="1"/>
  <c r="D986" i="23" l="1"/>
  <c r="C986" i="23" s="1"/>
  <c r="E986" i="23" s="1"/>
  <c r="G986" i="23" s="1"/>
  <c r="D987" i="23" l="1"/>
  <c r="C987" i="23" s="1"/>
  <c r="E987" i="23" s="1"/>
  <c r="G987" i="23" s="1"/>
  <c r="D988" i="23" l="1"/>
  <c r="C988" i="23" s="1"/>
  <c r="E988" i="23" s="1"/>
  <c r="G988" i="23" s="1"/>
  <c r="D989" i="23" l="1"/>
  <c r="C989" i="23" s="1"/>
  <c r="E989" i="23" s="1"/>
  <c r="G989" i="23" s="1"/>
  <c r="D990" i="23" l="1"/>
  <c r="C990" i="23" s="1"/>
  <c r="E990" i="23" s="1"/>
  <c r="G990" i="23" s="1"/>
  <c r="D991" i="23" l="1"/>
  <c r="C991" i="23" s="1"/>
  <c r="E991" i="23" s="1"/>
  <c r="G991" i="23" s="1"/>
  <c r="D992" i="23" l="1"/>
  <c r="C992" i="23" s="1"/>
  <c r="E992" i="23" s="1"/>
  <c r="G992" i="23" s="1"/>
  <c r="D993" i="23" l="1"/>
  <c r="C993" i="23" s="1"/>
  <c r="E993" i="23" s="1"/>
  <c r="G993" i="23" s="1"/>
  <c r="D994" i="23" l="1"/>
  <c r="C994" i="23" s="1"/>
  <c r="E994" i="23" s="1"/>
  <c r="G994" i="23" s="1"/>
  <c r="D995" i="23" l="1"/>
  <c r="C995" i="23" s="1"/>
  <c r="E995" i="23" s="1"/>
  <c r="G995" i="23" s="1"/>
  <c r="D996" i="23" l="1"/>
  <c r="C996" i="23" s="1"/>
  <c r="E996" i="23" s="1"/>
  <c r="G996" i="23" s="1"/>
  <c r="D997" i="23" l="1"/>
  <c r="C997" i="23" s="1"/>
  <c r="E997" i="23" s="1"/>
  <c r="G997" i="23" s="1"/>
  <c r="D998" i="23" l="1"/>
  <c r="C998" i="23" s="1"/>
  <c r="E998" i="23" s="1"/>
  <c r="G998" i="23" s="1"/>
  <c r="D999" i="23" l="1"/>
  <c r="C999" i="23" s="1"/>
  <c r="E999" i="23" s="1"/>
  <c r="G999" i="23" s="1"/>
  <c r="D1000" i="23" l="1"/>
  <c r="C1000" i="23" s="1"/>
  <c r="E1000" i="23" s="1"/>
  <c r="G1000" i="23" s="1"/>
  <c r="D1001" i="23" l="1"/>
  <c r="C1001" i="23" s="1"/>
  <c r="E1001" i="23" s="1"/>
  <c r="G1001" i="23" s="1"/>
  <c r="D1002" i="23" l="1"/>
  <c r="C1002" i="23" s="1"/>
  <c r="E1002" i="23" s="1"/>
  <c r="G1002" i="23" s="1"/>
  <c r="D1003" i="23" l="1"/>
  <c r="C1003" i="23" s="1"/>
  <c r="E1003" i="23" s="1"/>
  <c r="G1003" i="23" s="1"/>
  <c r="D1004" i="23" l="1"/>
  <c r="C1004" i="23" s="1"/>
  <c r="E1004" i="23" s="1"/>
  <c r="G1004" i="23" s="1"/>
  <c r="D1005" i="23" l="1"/>
  <c r="C1005" i="23" s="1"/>
  <c r="E1005" i="23" s="1"/>
  <c r="G1005" i="23" s="1"/>
  <c r="D1006" i="23" l="1"/>
  <c r="C1006" i="23" s="1"/>
  <c r="E1006" i="23" s="1"/>
  <c r="G1006" i="23" s="1"/>
  <c r="D1007" i="23" l="1"/>
  <c r="C1007" i="23" s="1"/>
  <c r="E1007" i="23" s="1"/>
  <c r="G1007" i="23" s="1"/>
  <c r="D1008" i="23" l="1"/>
  <c r="C1008" i="23" s="1"/>
  <c r="E1008" i="23" s="1"/>
  <c r="G1008" i="23" s="1"/>
  <c r="D1009" i="23" l="1"/>
  <c r="C1009" i="23" s="1"/>
  <c r="E1009" i="23" s="1"/>
  <c r="G1009" i="23" s="1"/>
  <c r="D1010" i="23" l="1"/>
  <c r="C1010" i="23" s="1"/>
  <c r="E1010" i="23" s="1"/>
  <c r="G1010" i="23" s="1"/>
  <c r="D1011" i="23" l="1"/>
  <c r="C1011" i="23" s="1"/>
  <c r="E1011" i="23" s="1"/>
  <c r="G1011" i="23" s="1"/>
  <c r="D1012" i="23" l="1"/>
  <c r="C1012" i="23" s="1"/>
  <c r="E1012" i="23" s="1"/>
  <c r="G1012" i="23" s="1"/>
  <c r="D1013" i="23" l="1"/>
  <c r="C1013" i="23" s="1"/>
  <c r="E1013" i="23" s="1"/>
  <c r="G1013" i="23" s="1"/>
  <c r="D1014" i="23" l="1"/>
  <c r="C1014" i="23" s="1"/>
  <c r="E1014" i="23" s="1"/>
  <c r="G1014" i="23" s="1"/>
  <c r="D1015" i="23" l="1"/>
  <c r="C1015" i="23" s="1"/>
  <c r="E1015" i="23" s="1"/>
  <c r="G1015" i="23" s="1"/>
  <c r="D1016" i="23" l="1"/>
  <c r="C1016" i="23" s="1"/>
  <c r="E1016" i="23" s="1"/>
  <c r="G1016" i="23" s="1"/>
  <c r="D1017" i="23" l="1"/>
  <c r="C1017" i="23" s="1"/>
  <c r="E1017" i="23" s="1"/>
  <c r="G1017" i="23" s="1"/>
  <c r="D1018" i="23" l="1"/>
  <c r="C1018" i="23" s="1"/>
  <c r="E1018" i="23" s="1"/>
  <c r="G1018" i="23" s="1"/>
  <c r="D1019" i="23" l="1"/>
  <c r="C1019" i="23" s="1"/>
  <c r="E1019" i="23" s="1"/>
  <c r="G1019" i="23" s="1"/>
  <c r="D1020" i="23" l="1"/>
  <c r="C1020" i="23" s="1"/>
  <c r="E1020" i="23" s="1"/>
  <c r="G1020" i="23" s="1"/>
  <c r="D1021" i="23" l="1"/>
  <c r="C1021" i="23" s="1"/>
  <c r="E1021" i="23" s="1"/>
  <c r="G1021" i="23" s="1"/>
  <c r="D1022" i="23" l="1"/>
  <c r="C1022" i="23" s="1"/>
  <c r="E1022" i="23" s="1"/>
  <c r="G1022" i="23" s="1"/>
  <c r="D1023" i="23" l="1"/>
  <c r="C1023" i="23" s="1"/>
  <c r="E1023" i="23" s="1"/>
  <c r="G1023" i="23" s="1"/>
  <c r="D1024" i="23" l="1"/>
  <c r="C1024" i="23" s="1"/>
  <c r="E1024" i="23" s="1"/>
  <c r="G1024" i="23" s="1"/>
  <c r="D1025" i="23" l="1"/>
  <c r="C1025" i="23" s="1"/>
  <c r="E1025" i="23" s="1"/>
  <c r="G1025" i="23" s="1"/>
  <c r="D1026" i="23" l="1"/>
  <c r="C1026" i="23" s="1"/>
  <c r="E1026" i="23" s="1"/>
  <c r="G1026" i="23" s="1"/>
  <c r="D1027" i="23" l="1"/>
  <c r="C1027" i="23" s="1"/>
  <c r="E1027" i="23" s="1"/>
  <c r="G1027" i="23" s="1"/>
  <c r="D1028" i="23" l="1"/>
  <c r="C1028" i="23" s="1"/>
  <c r="E1028" i="23" s="1"/>
  <c r="G1028" i="23" s="1"/>
  <c r="D1029" i="23" l="1"/>
  <c r="C1029" i="23" s="1"/>
  <c r="E1029" i="23" s="1"/>
  <c r="G1029" i="23" s="1"/>
  <c r="D1030" i="23" l="1"/>
  <c r="C1030" i="23" s="1"/>
  <c r="E1030" i="23" s="1"/>
  <c r="G1030" i="23" s="1"/>
  <c r="D1031" i="23" l="1"/>
  <c r="C1031" i="23" s="1"/>
  <c r="E1031" i="23" s="1"/>
  <c r="G1031" i="23" s="1"/>
  <c r="D1032" i="23" l="1"/>
  <c r="C1032" i="23" s="1"/>
  <c r="E1032" i="23" s="1"/>
  <c r="G1032" i="23" s="1"/>
  <c r="D1033" i="23" l="1"/>
  <c r="C1033" i="23" s="1"/>
  <c r="E1033" i="23" s="1"/>
  <c r="G1033" i="23" s="1"/>
  <c r="D1034" i="23" l="1"/>
  <c r="C1034" i="23" s="1"/>
  <c r="E1034" i="23" s="1"/>
  <c r="G1034" i="23" s="1"/>
  <c r="D1035" i="23" l="1"/>
  <c r="C1035" i="23" s="1"/>
  <c r="E1035" i="23" s="1"/>
  <c r="G1035" i="23" s="1"/>
  <c r="D1036" i="23" l="1"/>
  <c r="C1036" i="23" s="1"/>
  <c r="E1036" i="23" s="1"/>
  <c r="G1036" i="23" s="1"/>
  <c r="D1037" i="23" l="1"/>
  <c r="C1037" i="23" s="1"/>
  <c r="E1037" i="23" s="1"/>
  <c r="G1037" i="23" s="1"/>
  <c r="D1038" i="23" l="1"/>
  <c r="C1038" i="23" s="1"/>
  <c r="E1038" i="23" s="1"/>
  <c r="G1038" i="23" s="1"/>
  <c r="D1039" i="23" l="1"/>
  <c r="C1039" i="23" s="1"/>
  <c r="E1039" i="23" s="1"/>
  <c r="G1039" i="23" s="1"/>
  <c r="D1040" i="23" l="1"/>
  <c r="C1040" i="23" s="1"/>
  <c r="E1040" i="23" s="1"/>
  <c r="G1040" i="23" s="1"/>
  <c r="D1041" i="23" l="1"/>
  <c r="C1041" i="23" s="1"/>
  <c r="E1041" i="23" s="1"/>
  <c r="G1041" i="23" s="1"/>
  <c r="D1042" i="23" l="1"/>
  <c r="C1042" i="23" s="1"/>
  <c r="E1042" i="23" s="1"/>
  <c r="G1042" i="23" s="1"/>
  <c r="D1043" i="23" l="1"/>
  <c r="C1043" i="23" s="1"/>
  <c r="E1043" i="23" s="1"/>
  <c r="G1043" i="23" s="1"/>
  <c r="D1044" i="23" l="1"/>
  <c r="C1044" i="23" s="1"/>
  <c r="E1044" i="23" s="1"/>
  <c r="G1044" i="23" s="1"/>
  <c r="D1045" i="23" l="1"/>
  <c r="C1045" i="23" s="1"/>
  <c r="E1045" i="23" s="1"/>
  <c r="G1045" i="23" s="1"/>
  <c r="D1046" i="23" l="1"/>
  <c r="C1046" i="23" s="1"/>
  <c r="E1046" i="23" s="1"/>
  <c r="G1046" i="23" s="1"/>
  <c r="D1047" i="23" l="1"/>
  <c r="C1047" i="23" s="1"/>
  <c r="E1047" i="23" s="1"/>
  <c r="G1047" i="23" s="1"/>
  <c r="D1048" i="23" l="1"/>
  <c r="C1048" i="23" s="1"/>
  <c r="E1048" i="23" s="1"/>
  <c r="G1048" i="23" s="1"/>
  <c r="D1049" i="23" l="1"/>
  <c r="C1049" i="23" s="1"/>
  <c r="E1049" i="23" s="1"/>
  <c r="G1049" i="23" s="1"/>
  <c r="D1050" i="23" l="1"/>
  <c r="C1050" i="23" s="1"/>
  <c r="E1050" i="23" s="1"/>
  <c r="G1050" i="23" s="1"/>
  <c r="D1051" i="23" l="1"/>
  <c r="C1051" i="23" s="1"/>
  <c r="E1051" i="23" s="1"/>
  <c r="G1051" i="23" s="1"/>
  <c r="D1052" i="23" l="1"/>
  <c r="C1052" i="23" s="1"/>
  <c r="E1052" i="23" s="1"/>
  <c r="G1052" i="23" s="1"/>
  <c r="D1053" i="23" l="1"/>
  <c r="C1053" i="23" s="1"/>
  <c r="E1053" i="23" s="1"/>
  <c r="G1053" i="23" s="1"/>
  <c r="D1054" i="23" l="1"/>
  <c r="C1054" i="23" s="1"/>
  <c r="E1054" i="23" s="1"/>
  <c r="G1054" i="23" s="1"/>
  <c r="D1055" i="23" l="1"/>
  <c r="C1055" i="23" s="1"/>
  <c r="E1055" i="23" s="1"/>
  <c r="G1055" i="23" s="1"/>
  <c r="D1056" i="23" l="1"/>
  <c r="C1056" i="23" s="1"/>
  <c r="E1056" i="23" s="1"/>
  <c r="G1056" i="23" s="1"/>
  <c r="D1057" i="23" l="1"/>
  <c r="C1057" i="23" s="1"/>
  <c r="E1057" i="23" s="1"/>
  <c r="G1057" i="23" s="1"/>
  <c r="D1058" i="23" l="1"/>
  <c r="C1058" i="23" s="1"/>
  <c r="E1058" i="23" s="1"/>
  <c r="G1058" i="23" s="1"/>
  <c r="D1059" i="23" l="1"/>
  <c r="C1059" i="23" s="1"/>
  <c r="E1059" i="23" s="1"/>
  <c r="G1059" i="23" s="1"/>
  <c r="D1060" i="23" l="1"/>
  <c r="C1060" i="23" s="1"/>
  <c r="E1060" i="23" s="1"/>
  <c r="G1060" i="23" s="1"/>
  <c r="D1061" i="23" l="1"/>
  <c r="C1061" i="23" s="1"/>
  <c r="E1061" i="23" s="1"/>
  <c r="G1061" i="23" s="1"/>
  <c r="D1062" i="23" l="1"/>
  <c r="C1062" i="23" s="1"/>
  <c r="E1062" i="23" s="1"/>
  <c r="G1062" i="23" s="1"/>
  <c r="D1063" i="23" l="1"/>
  <c r="C1063" i="23" s="1"/>
  <c r="E1063" i="23" s="1"/>
  <c r="G1063" i="23" s="1"/>
  <c r="D1064" i="23" l="1"/>
  <c r="C1064" i="23" s="1"/>
  <c r="E1064" i="23" s="1"/>
  <c r="G1064" i="23" s="1"/>
  <c r="D1065" i="23" l="1"/>
  <c r="C1065" i="23" s="1"/>
  <c r="E1065" i="23" s="1"/>
  <c r="G1065" i="23" s="1"/>
  <c r="D1066" i="23" l="1"/>
  <c r="C1066" i="23" s="1"/>
  <c r="E1066" i="23" s="1"/>
  <c r="G1066" i="23" s="1"/>
  <c r="D1067" i="23" l="1"/>
  <c r="C1067" i="23" s="1"/>
  <c r="E1067" i="23" s="1"/>
  <c r="G1067" i="23" s="1"/>
  <c r="D1068" i="23" l="1"/>
  <c r="C1068" i="23" s="1"/>
  <c r="E1068" i="23" s="1"/>
  <c r="G1068" i="23" s="1"/>
  <c r="D1069" i="23" l="1"/>
  <c r="C1069" i="23" s="1"/>
  <c r="E1069" i="23" s="1"/>
  <c r="G1069" i="23" s="1"/>
  <c r="D1070" i="23" l="1"/>
  <c r="C1070" i="23" s="1"/>
  <c r="E1070" i="23" s="1"/>
  <c r="G1070" i="23" s="1"/>
  <c r="D1071" i="23" l="1"/>
  <c r="C1071" i="23" s="1"/>
  <c r="E1071" i="23" s="1"/>
  <c r="G1071" i="23" s="1"/>
  <c r="D1072" i="23" l="1"/>
  <c r="C1072" i="23" s="1"/>
  <c r="E1072" i="23" s="1"/>
  <c r="G1072" i="23" s="1"/>
  <c r="D1073" i="23" l="1"/>
  <c r="C1073" i="23" s="1"/>
  <c r="E1073" i="23" s="1"/>
  <c r="G1073" i="23" s="1"/>
  <c r="D1074" i="23" l="1"/>
  <c r="C1074" i="23" s="1"/>
  <c r="E1074" i="23" s="1"/>
  <c r="G1074" i="23" s="1"/>
  <c r="D1075" i="23" l="1"/>
  <c r="C1075" i="23" s="1"/>
  <c r="E1075" i="23" s="1"/>
  <c r="G1075" i="23" s="1"/>
  <c r="D1076" i="23" l="1"/>
  <c r="C1076" i="23" s="1"/>
  <c r="E1076" i="23" s="1"/>
  <c r="G1076" i="23" s="1"/>
  <c r="D1077" i="23" l="1"/>
  <c r="C1077" i="23" s="1"/>
  <c r="E1077" i="23" s="1"/>
  <c r="G1077" i="23" s="1"/>
  <c r="D1078" i="23" l="1"/>
  <c r="C1078" i="23" s="1"/>
  <c r="E1078" i="23" s="1"/>
  <c r="G1078" i="23" s="1"/>
  <c r="D1079" i="23" l="1"/>
  <c r="C1079" i="23" s="1"/>
  <c r="E1079" i="23" s="1"/>
  <c r="G1079" i="23" s="1"/>
  <c r="D1080" i="23" l="1"/>
  <c r="C1080" i="23" s="1"/>
  <c r="E1080" i="23" s="1"/>
  <c r="G1080" i="23" s="1"/>
  <c r="D1081" i="23" l="1"/>
  <c r="C1081" i="23" s="1"/>
  <c r="E1081" i="23" s="1"/>
  <c r="G1081" i="23" s="1"/>
  <c r="D1082" i="23" l="1"/>
  <c r="C1082" i="23" s="1"/>
  <c r="E1082" i="23" s="1"/>
  <c r="G1082" i="23" s="1"/>
  <c r="D1083" i="23" l="1"/>
  <c r="C1083" i="23" s="1"/>
  <c r="E1083" i="23" s="1"/>
  <c r="G1083" i="23" s="1"/>
  <c r="D1084" i="23" l="1"/>
  <c r="C1084" i="23" s="1"/>
  <c r="E1084" i="23" s="1"/>
  <c r="G1084" i="23" s="1"/>
  <c r="D1085" i="23" l="1"/>
  <c r="C1085" i="23" s="1"/>
  <c r="E1085" i="23" s="1"/>
  <c r="G1085" i="23" s="1"/>
  <c r="D1086" i="23" l="1"/>
  <c r="C1086" i="23" s="1"/>
  <c r="E1086" i="23" s="1"/>
  <c r="G1086" i="23" s="1"/>
  <c r="D1087" i="23" l="1"/>
  <c r="C1087" i="23" s="1"/>
  <c r="E1087" i="23" s="1"/>
  <c r="G1087" i="23" s="1"/>
  <c r="D1088" i="23" l="1"/>
  <c r="C1088" i="23" s="1"/>
  <c r="E1088" i="23" s="1"/>
  <c r="G1088" i="23" s="1"/>
  <c r="D1089" i="23" l="1"/>
  <c r="C1089" i="23" s="1"/>
  <c r="E1089" i="23" s="1"/>
  <c r="G1089" i="23" s="1"/>
  <c r="D1090" i="23" l="1"/>
  <c r="C1090" i="23" s="1"/>
  <c r="E1090" i="23" s="1"/>
  <c r="G1090" i="23" s="1"/>
  <c r="D1091" i="23" l="1"/>
  <c r="C1091" i="23" s="1"/>
  <c r="E1091" i="23" s="1"/>
  <c r="G1091" i="23" s="1"/>
  <c r="D1092" i="23" l="1"/>
  <c r="C1092" i="23" s="1"/>
  <c r="E1092" i="23" s="1"/>
  <c r="G1092" i="23" s="1"/>
  <c r="D1093" i="23" l="1"/>
  <c r="C1093" i="23" s="1"/>
  <c r="E1093" i="23" s="1"/>
  <c r="G1093" i="23" s="1"/>
  <c r="D1094" i="23" l="1"/>
  <c r="C1094" i="23" s="1"/>
  <c r="E1094" i="23" s="1"/>
  <c r="G1094" i="23" s="1"/>
  <c r="D1095" i="23" l="1"/>
  <c r="C1095" i="23" s="1"/>
  <c r="E1095" i="23" s="1"/>
  <c r="G1095" i="23" s="1"/>
  <c r="D1096" i="23" l="1"/>
  <c r="C1096" i="23" s="1"/>
  <c r="E1096" i="23" s="1"/>
  <c r="G1096" i="23" s="1"/>
  <c r="D1097" i="23" l="1"/>
  <c r="C1097" i="23" s="1"/>
  <c r="E1097" i="23" s="1"/>
  <c r="G1097" i="23" s="1"/>
  <c r="D1098" i="23" l="1"/>
  <c r="C1098" i="23" s="1"/>
  <c r="E1098" i="23" s="1"/>
  <c r="G1098" i="23" s="1"/>
  <c r="D1099" i="23" l="1"/>
  <c r="C1099" i="23" s="1"/>
  <c r="E1099" i="23" s="1"/>
  <c r="G1099" i="23" s="1"/>
  <c r="D1100" i="23" l="1"/>
  <c r="C1100" i="23" s="1"/>
  <c r="E1100" i="23" s="1"/>
  <c r="G1100" i="23" s="1"/>
  <c r="D1101" i="23" l="1"/>
  <c r="C1101" i="23" s="1"/>
  <c r="E1101" i="23" s="1"/>
  <c r="G1101" i="23" s="1"/>
  <c r="D1102" i="23" l="1"/>
  <c r="C1102" i="23" s="1"/>
  <c r="E1102" i="23" s="1"/>
  <c r="G1102" i="23" s="1"/>
  <c r="D1103" i="23" l="1"/>
  <c r="C1103" i="23" s="1"/>
  <c r="E1103" i="23" s="1"/>
  <c r="G1103" i="23" s="1"/>
  <c r="D1104" i="23" l="1"/>
  <c r="C1104" i="23" s="1"/>
  <c r="E1104" i="23" s="1"/>
  <c r="G1104" i="23" s="1"/>
  <c r="D1105" i="23" l="1"/>
  <c r="C1105" i="23" s="1"/>
  <c r="E1105" i="23" s="1"/>
  <c r="G1105" i="23" s="1"/>
  <c r="D1106" i="23" l="1"/>
  <c r="C1106" i="23" s="1"/>
  <c r="E1106" i="23" s="1"/>
  <c r="G1106" i="23" s="1"/>
  <c r="D1107" i="23" l="1"/>
  <c r="C1107" i="23" s="1"/>
  <c r="E1107" i="23" s="1"/>
  <c r="G1107" i="23" s="1"/>
  <c r="D1108" i="23" l="1"/>
  <c r="C1108" i="23" s="1"/>
  <c r="E1108" i="23" s="1"/>
  <c r="G1108" i="23" s="1"/>
  <c r="D1109" i="23" l="1"/>
  <c r="C1109" i="23" s="1"/>
  <c r="E1109" i="23" s="1"/>
  <c r="G1109" i="23" s="1"/>
  <c r="D1110" i="23" l="1"/>
  <c r="C1110" i="23" s="1"/>
  <c r="E1110" i="23" s="1"/>
  <c r="G1110" i="23" s="1"/>
  <c r="D1111" i="23" l="1"/>
  <c r="C1111" i="23" s="1"/>
  <c r="E1111" i="23" s="1"/>
  <c r="G1111" i="23" s="1"/>
  <c r="D1112" i="23" l="1"/>
  <c r="C1112" i="23" s="1"/>
  <c r="E1112" i="23" s="1"/>
  <c r="G1112" i="23" s="1"/>
  <c r="D1113" i="23" l="1"/>
  <c r="C1113" i="23" s="1"/>
  <c r="E1113" i="23" s="1"/>
  <c r="G1113" i="23" s="1"/>
  <c r="D1114" i="23" l="1"/>
  <c r="C1114" i="23" s="1"/>
  <c r="E1114" i="23" s="1"/>
  <c r="G1114" i="23" s="1"/>
  <c r="D1115" i="23" l="1"/>
  <c r="C1115" i="23" s="1"/>
  <c r="E1115" i="23" s="1"/>
  <c r="G1115" i="23" s="1"/>
  <c r="D1116" i="23" l="1"/>
  <c r="C1116" i="23" s="1"/>
  <c r="E1116" i="23" s="1"/>
  <c r="G1116" i="23" s="1"/>
  <c r="D1117" i="23" l="1"/>
  <c r="C1117" i="23" s="1"/>
  <c r="E1117" i="23" s="1"/>
  <c r="G1117" i="23" s="1"/>
  <c r="D1118" i="23" l="1"/>
  <c r="C1118" i="23" s="1"/>
  <c r="E1118" i="23" s="1"/>
  <c r="G1118" i="23" s="1"/>
  <c r="D1119" i="23" l="1"/>
  <c r="C1119" i="23" s="1"/>
  <c r="E1119" i="23" s="1"/>
  <c r="G1119" i="23" s="1"/>
  <c r="D1120" i="23" l="1"/>
  <c r="C1120" i="23" s="1"/>
  <c r="E1120" i="23" s="1"/>
  <c r="G1120" i="23" s="1"/>
  <c r="D1121" i="23" l="1"/>
  <c r="C1121" i="23" s="1"/>
  <c r="E1121" i="23" s="1"/>
  <c r="G1121" i="23" s="1"/>
  <c r="D1122" i="23" l="1"/>
  <c r="C1122" i="23" s="1"/>
  <c r="E1122" i="23" s="1"/>
  <c r="G1122" i="23" s="1"/>
  <c r="D1123" i="23" l="1"/>
  <c r="C1123" i="23" s="1"/>
  <c r="E1123" i="23" s="1"/>
  <c r="G1123" i="23" s="1"/>
  <c r="D1124" i="23" l="1"/>
  <c r="C1124" i="23" s="1"/>
  <c r="E1124" i="23" s="1"/>
  <c r="G1124" i="23" s="1"/>
  <c r="D1125" i="23" l="1"/>
  <c r="C1125" i="23" s="1"/>
  <c r="E1125" i="23" s="1"/>
  <c r="G1125" i="23" s="1"/>
  <c r="D1126" i="23" l="1"/>
  <c r="C1126" i="23" s="1"/>
  <c r="E1126" i="23" s="1"/>
  <c r="G1126" i="23" s="1"/>
  <c r="D1127" i="23" l="1"/>
  <c r="C1127" i="23" s="1"/>
  <c r="E1127" i="23" s="1"/>
  <c r="G1127" i="23" s="1"/>
  <c r="D1128" i="23" l="1"/>
  <c r="C1128" i="23" s="1"/>
  <c r="E1128" i="23" s="1"/>
  <c r="G1128" i="23" s="1"/>
  <c r="D1129" i="23" l="1"/>
  <c r="C1129" i="23" s="1"/>
  <c r="E1129" i="23" s="1"/>
  <c r="G1129" i="23" s="1"/>
  <c r="D1130" i="23" l="1"/>
  <c r="C1130" i="23" s="1"/>
  <c r="E1130" i="23" s="1"/>
  <c r="G1130" i="23" s="1"/>
  <c r="D1131" i="23" l="1"/>
  <c r="C1131" i="23" s="1"/>
  <c r="E1131" i="23" s="1"/>
  <c r="G1131" i="23" s="1"/>
  <c r="D1132" i="23" l="1"/>
  <c r="C1132" i="23" s="1"/>
  <c r="E1132" i="23" s="1"/>
  <c r="G1132" i="23" s="1"/>
  <c r="D1133" i="23" l="1"/>
  <c r="C1133" i="23" s="1"/>
  <c r="E1133" i="23" s="1"/>
  <c r="G1133" i="23" s="1"/>
  <c r="D1134" i="23" l="1"/>
  <c r="C1134" i="23" s="1"/>
  <c r="E1134" i="23" s="1"/>
  <c r="G1134" i="23" s="1"/>
  <c r="D1135" i="23" l="1"/>
  <c r="C1135" i="23" s="1"/>
  <c r="E1135" i="23" s="1"/>
  <c r="G1135" i="23" s="1"/>
  <c r="D1136" i="23" l="1"/>
  <c r="C1136" i="23" s="1"/>
  <c r="E1136" i="23" s="1"/>
  <c r="G1136" i="23" s="1"/>
  <c r="D1137" i="23" l="1"/>
  <c r="C1137" i="23" s="1"/>
  <c r="E1137" i="23" s="1"/>
  <c r="G1137" i="23" s="1"/>
  <c r="D1138" i="23" l="1"/>
  <c r="C1138" i="23" s="1"/>
  <c r="E1138" i="23" s="1"/>
  <c r="G1138" i="23" s="1"/>
  <c r="D1139" i="23" l="1"/>
  <c r="C1139" i="23" s="1"/>
  <c r="E1139" i="23" s="1"/>
  <c r="G1139" i="23" s="1"/>
  <c r="D1140" i="23" l="1"/>
  <c r="C1140" i="23" s="1"/>
  <c r="E1140" i="23" s="1"/>
  <c r="G1140" i="23" s="1"/>
  <c r="D1141" i="23" l="1"/>
  <c r="C1141" i="23" s="1"/>
  <c r="E1141" i="23" s="1"/>
  <c r="G1141" i="23" s="1"/>
  <c r="D1142" i="23" l="1"/>
  <c r="C1142" i="23" s="1"/>
  <c r="E1142" i="23" s="1"/>
  <c r="G1142" i="23" s="1"/>
  <c r="D1143" i="23" l="1"/>
  <c r="C1143" i="23" s="1"/>
  <c r="E1143" i="23" s="1"/>
  <c r="G1143" i="23" s="1"/>
  <c r="D1144" i="23" l="1"/>
  <c r="C1144" i="23" s="1"/>
  <c r="E1144" i="23" s="1"/>
  <c r="G1144" i="23" s="1"/>
  <c r="D1145" i="23" l="1"/>
  <c r="C1145" i="23" s="1"/>
  <c r="E1145" i="23" s="1"/>
  <c r="G1145" i="23" s="1"/>
  <c r="D1146" i="23" l="1"/>
  <c r="C1146" i="23" s="1"/>
  <c r="E1146" i="23" s="1"/>
  <c r="G1146" i="23" s="1"/>
  <c r="D1147" i="23" l="1"/>
  <c r="C1147" i="23" s="1"/>
  <c r="E1147" i="23" s="1"/>
  <c r="G1147" i="23" s="1"/>
  <c r="D1148" i="23" l="1"/>
  <c r="C1148" i="23" s="1"/>
  <c r="E1148" i="23" s="1"/>
  <c r="G1148" i="23" s="1"/>
  <c r="D1149" i="23" l="1"/>
  <c r="C1149" i="23" s="1"/>
  <c r="E1149" i="23" s="1"/>
  <c r="G1149" i="23" s="1"/>
  <c r="D1150" i="23" l="1"/>
  <c r="C1150" i="23" s="1"/>
  <c r="E1150" i="23" s="1"/>
  <c r="G1150" i="23" s="1"/>
  <c r="D1151" i="23" l="1"/>
  <c r="C1151" i="23" s="1"/>
  <c r="E1151" i="23" s="1"/>
  <c r="G1151" i="23" s="1"/>
  <c r="D1152" i="23" l="1"/>
  <c r="C1152" i="23" s="1"/>
  <c r="E1152" i="23" s="1"/>
  <c r="G1152" i="23" s="1"/>
  <c r="D1153" i="23" l="1"/>
  <c r="C1153" i="23" s="1"/>
  <c r="E1153" i="23" s="1"/>
  <c r="G1153" i="23" s="1"/>
  <c r="D1154" i="23" l="1"/>
  <c r="C1154" i="23" s="1"/>
  <c r="E1154" i="23" s="1"/>
  <c r="G1154" i="23" s="1"/>
  <c r="D1155" i="23" l="1"/>
  <c r="C1155" i="23" s="1"/>
  <c r="E1155" i="23" s="1"/>
  <c r="G1155" i="23" s="1"/>
  <c r="D1156" i="23" l="1"/>
  <c r="C1156" i="23" s="1"/>
  <c r="E1156" i="23" s="1"/>
  <c r="G1156" i="23" s="1"/>
  <c r="D1157" i="23" l="1"/>
  <c r="C1157" i="23" s="1"/>
  <c r="E1157" i="23" s="1"/>
  <c r="G1157" i="23" s="1"/>
  <c r="D1158" i="23" l="1"/>
  <c r="C1158" i="23" s="1"/>
  <c r="E1158" i="23" s="1"/>
  <c r="G1158" i="23" s="1"/>
  <c r="D1159" i="23" l="1"/>
  <c r="C1159" i="23" s="1"/>
  <c r="E1159" i="23" s="1"/>
  <c r="G1159" i="23" s="1"/>
  <c r="D1160" i="23" l="1"/>
  <c r="C1160" i="23" s="1"/>
  <c r="E1160" i="23" s="1"/>
  <c r="G1160" i="23" s="1"/>
  <c r="D1161" i="23" l="1"/>
  <c r="C1161" i="23" s="1"/>
  <c r="E1161" i="23" s="1"/>
  <c r="G1161" i="23" s="1"/>
  <c r="D1162" i="23" l="1"/>
  <c r="C1162" i="23" s="1"/>
  <c r="E1162" i="23" s="1"/>
  <c r="G1162" i="23" s="1"/>
  <c r="D1163" i="23" l="1"/>
  <c r="C1163" i="23" s="1"/>
  <c r="E1163" i="23" s="1"/>
  <c r="G1163" i="23" s="1"/>
  <c r="D1164" i="23" l="1"/>
  <c r="C1164" i="23" s="1"/>
  <c r="E1164" i="23" s="1"/>
  <c r="G1164" i="23" s="1"/>
  <c r="D1165" i="23" l="1"/>
  <c r="C1165" i="23" s="1"/>
  <c r="E1165" i="23" s="1"/>
  <c r="G1165" i="23" s="1"/>
  <c r="D1166" i="23" l="1"/>
  <c r="C1166" i="23" s="1"/>
  <c r="E1166" i="23" s="1"/>
  <c r="G1166" i="23" s="1"/>
  <c r="D1167" i="23" l="1"/>
  <c r="C1167" i="23" s="1"/>
  <c r="E1167" i="23" s="1"/>
  <c r="G1167" i="23" s="1"/>
  <c r="D1168" i="23" l="1"/>
  <c r="C1168" i="23" s="1"/>
  <c r="E1168" i="23" s="1"/>
  <c r="G1168" i="23" s="1"/>
  <c r="D1169" i="23" l="1"/>
  <c r="C1169" i="23" s="1"/>
  <c r="E1169" i="23" s="1"/>
  <c r="G1169" i="23" s="1"/>
  <c r="D1170" i="23" l="1"/>
  <c r="C1170" i="23" s="1"/>
  <c r="E1170" i="23" s="1"/>
  <c r="G1170" i="23" s="1"/>
  <c r="D1171" i="23" l="1"/>
  <c r="C1171" i="23" s="1"/>
  <c r="E1171" i="23" s="1"/>
  <c r="G1171" i="23" s="1"/>
  <c r="D1172" i="23" l="1"/>
  <c r="C1172" i="23" s="1"/>
  <c r="E1172" i="23" s="1"/>
  <c r="G1172" i="23" s="1"/>
  <c r="D1173" i="23" l="1"/>
  <c r="C1173" i="23" s="1"/>
  <c r="E1173" i="23" s="1"/>
  <c r="G1173" i="23" s="1"/>
  <c r="D1174" i="23" l="1"/>
  <c r="C1174" i="23" s="1"/>
  <c r="E1174" i="23" s="1"/>
  <c r="G1174" i="23" s="1"/>
  <c r="D1175" i="23" l="1"/>
  <c r="C1175" i="23" s="1"/>
  <c r="E1175" i="23" s="1"/>
  <c r="G1175" i="23" s="1"/>
  <c r="D1176" i="23" l="1"/>
  <c r="C1176" i="23" s="1"/>
  <c r="E1176" i="23" s="1"/>
  <c r="G1176" i="23" s="1"/>
  <c r="D1177" i="23" l="1"/>
  <c r="C1177" i="23" s="1"/>
  <c r="E1177" i="23" s="1"/>
  <c r="G1177" i="23" s="1"/>
  <c r="D1178" i="23" l="1"/>
  <c r="C1178" i="23" s="1"/>
  <c r="E1178" i="23" s="1"/>
  <c r="G1178" i="23" s="1"/>
  <c r="D1179" i="23" l="1"/>
  <c r="C1179" i="23" s="1"/>
  <c r="E1179" i="23" s="1"/>
  <c r="G1179" i="23" s="1"/>
  <c r="D1180" i="23" l="1"/>
  <c r="C1180" i="23" s="1"/>
  <c r="E1180" i="23" s="1"/>
  <c r="G1180" i="23" s="1"/>
  <c r="D1181" i="23" l="1"/>
  <c r="C1181" i="23" s="1"/>
  <c r="E1181" i="23" s="1"/>
  <c r="G1181" i="23" s="1"/>
  <c r="D1182" i="23" l="1"/>
  <c r="C1182" i="23" s="1"/>
  <c r="E1182" i="23" s="1"/>
  <c r="G1182" i="23" s="1"/>
  <c r="D1183" i="23" l="1"/>
  <c r="C1183" i="23" s="1"/>
  <c r="E1183" i="23" s="1"/>
  <c r="G1183" i="23" s="1"/>
  <c r="D1184" i="23" l="1"/>
  <c r="C1184" i="23" s="1"/>
  <c r="E1184" i="23" s="1"/>
  <c r="G1184" i="23" s="1"/>
  <c r="D1185" i="23" l="1"/>
  <c r="C1185" i="23" s="1"/>
  <c r="E1185" i="23" s="1"/>
  <c r="G1185" i="23" s="1"/>
  <c r="D1186" i="23" l="1"/>
  <c r="C1186" i="23" s="1"/>
  <c r="E1186" i="23" s="1"/>
  <c r="G1186" i="23" s="1"/>
  <c r="D1187" i="23" l="1"/>
  <c r="C1187" i="23" s="1"/>
  <c r="E1187" i="23" s="1"/>
  <c r="G1187" i="23" s="1"/>
  <c r="D1188" i="23" l="1"/>
  <c r="C1188" i="23" s="1"/>
  <c r="E1188" i="23" s="1"/>
  <c r="G1188" i="23" s="1"/>
  <c r="D1189" i="23" l="1"/>
  <c r="C1189" i="23" s="1"/>
  <c r="E1189" i="23" s="1"/>
  <c r="G1189" i="23" s="1"/>
  <c r="D1190" i="23" l="1"/>
  <c r="C1190" i="23" s="1"/>
  <c r="E1190" i="23" s="1"/>
  <c r="G1190" i="23" s="1"/>
  <c r="D1191" i="23" l="1"/>
  <c r="C1191" i="23" s="1"/>
  <c r="E1191" i="23" s="1"/>
  <c r="G1191" i="23" s="1"/>
  <c r="D1192" i="23" l="1"/>
  <c r="C1192" i="23" s="1"/>
  <c r="E1192" i="23" s="1"/>
  <c r="G1192" i="23" s="1"/>
  <c r="D1193" i="23" l="1"/>
  <c r="C1193" i="23" s="1"/>
  <c r="E1193" i="23" s="1"/>
  <c r="G1193" i="23" s="1"/>
  <c r="D1194" i="23" l="1"/>
  <c r="C1194" i="23" s="1"/>
  <c r="E1194" i="23" s="1"/>
  <c r="G1194" i="23" s="1"/>
  <c r="D1195" i="23" l="1"/>
  <c r="C1195" i="23" s="1"/>
  <c r="E1195" i="23" s="1"/>
  <c r="G1195" i="23" s="1"/>
  <c r="D1196" i="23" l="1"/>
  <c r="C1196" i="23" s="1"/>
  <c r="E1196" i="23" s="1"/>
  <c r="G1196" i="23" s="1"/>
  <c r="D1197" i="23" l="1"/>
  <c r="C1197" i="23" s="1"/>
  <c r="E1197" i="23" s="1"/>
  <c r="G1197" i="23" s="1"/>
  <c r="D1198" i="23" l="1"/>
  <c r="C1198" i="23" s="1"/>
  <c r="E1198" i="23" s="1"/>
  <c r="G1198" i="23" s="1"/>
  <c r="D1199" i="23" l="1"/>
  <c r="C1199" i="23" s="1"/>
  <c r="E1199" i="23" s="1"/>
  <c r="G1199" i="23" s="1"/>
  <c r="D1200" i="23" l="1"/>
  <c r="C1200" i="23" s="1"/>
  <c r="E1200" i="23" s="1"/>
  <c r="G1200" i="23" s="1"/>
  <c r="D1201" i="23" l="1"/>
  <c r="C1201" i="23" s="1"/>
  <c r="E1201" i="23" s="1"/>
  <c r="G1201" i="23" s="1"/>
  <c r="D1202" i="23" l="1"/>
  <c r="C1202" i="23" s="1"/>
  <c r="E1202" i="23" s="1"/>
  <c r="G1202" i="23" s="1"/>
  <c r="D1203" i="23" l="1"/>
  <c r="C1203" i="23" s="1"/>
  <c r="E1203" i="23" s="1"/>
  <c r="G1203" i="23" s="1"/>
  <c r="D1204" i="23" l="1"/>
  <c r="C1204" i="23" s="1"/>
  <c r="E1204" i="23" s="1"/>
  <c r="G1204" i="23" s="1"/>
  <c r="D1205" i="23" l="1"/>
  <c r="C1205" i="23" s="1"/>
  <c r="E1205" i="23" s="1"/>
  <c r="G1205" i="23" s="1"/>
  <c r="D1206" i="23" l="1"/>
  <c r="C1206" i="23" s="1"/>
  <c r="E1206" i="23" s="1"/>
  <c r="G1206" i="23" s="1"/>
  <c r="D1207" i="23" l="1"/>
  <c r="C1207" i="23" s="1"/>
  <c r="E1207" i="23" s="1"/>
  <c r="G1207" i="23" s="1"/>
  <c r="D1208" i="23" l="1"/>
  <c r="C1208" i="23" s="1"/>
  <c r="E1208" i="23" s="1"/>
  <c r="G1208" i="23" s="1"/>
  <c r="D1209" i="23" l="1"/>
  <c r="C1209" i="23" s="1"/>
  <c r="E1209" i="23" s="1"/>
  <c r="G1209" i="23" s="1"/>
  <c r="D1210" i="23" l="1"/>
  <c r="C1210" i="23" s="1"/>
  <c r="E1210" i="23" s="1"/>
  <c r="G1210" i="23" s="1"/>
  <c r="D1211" i="23" l="1"/>
  <c r="C1211" i="23" s="1"/>
  <c r="E1211" i="23" s="1"/>
  <c r="G1211" i="23" s="1"/>
  <c r="D1212" i="23" l="1"/>
  <c r="C1212" i="23" s="1"/>
  <c r="E1212" i="23" s="1"/>
  <c r="G1212" i="23" s="1"/>
  <c r="D1213" i="23" l="1"/>
  <c r="C1213" i="23" s="1"/>
  <c r="E1213" i="23" s="1"/>
  <c r="G1213" i="23" s="1"/>
  <c r="D1214" i="23" l="1"/>
  <c r="C1214" i="23" s="1"/>
  <c r="E1214" i="23" s="1"/>
  <c r="G1214" i="23" s="1"/>
  <c r="D1215" i="23" l="1"/>
  <c r="C1215" i="23" s="1"/>
  <c r="E1215" i="23" s="1"/>
  <c r="G1215" i="23" s="1"/>
  <c r="D1216" i="23" l="1"/>
  <c r="C1216" i="23" s="1"/>
  <c r="E1216" i="23" s="1"/>
  <c r="G1216" i="23" s="1"/>
  <c r="D1217" i="23" l="1"/>
  <c r="C1217" i="23" s="1"/>
  <c r="E1217" i="23" s="1"/>
  <c r="G1217" i="23" s="1"/>
  <c r="D1218" i="23" l="1"/>
  <c r="C1218" i="23" s="1"/>
  <c r="E1218" i="23" s="1"/>
  <c r="G1218" i="23" s="1"/>
  <c r="D1219" i="23" l="1"/>
  <c r="C1219" i="23" s="1"/>
  <c r="E1219" i="23" s="1"/>
  <c r="G1219" i="23" s="1"/>
  <c r="D1220" i="23" l="1"/>
  <c r="C1220" i="23" s="1"/>
  <c r="E1220" i="23" s="1"/>
  <c r="G1220" i="23" s="1"/>
  <c r="D1221" i="23" l="1"/>
  <c r="C1221" i="23" s="1"/>
  <c r="E1221" i="23" s="1"/>
  <c r="G1221" i="23" s="1"/>
  <c r="D1222" i="23" l="1"/>
  <c r="C1222" i="23" s="1"/>
  <c r="E1222" i="23" s="1"/>
  <c r="G1222" i="23" s="1"/>
  <c r="D1223" i="23" l="1"/>
  <c r="C1223" i="23" s="1"/>
  <c r="E1223" i="23" s="1"/>
  <c r="G1223" i="23" s="1"/>
  <c r="D1224" i="23" l="1"/>
  <c r="C1224" i="23" s="1"/>
  <c r="E1224" i="23" s="1"/>
  <c r="G1224" i="23" s="1"/>
  <c r="D1225" i="23" l="1"/>
  <c r="C1225" i="23" s="1"/>
  <c r="E1225" i="23" s="1"/>
  <c r="G1225" i="23" s="1"/>
  <c r="D1226" i="23" l="1"/>
  <c r="C1226" i="23" s="1"/>
  <c r="E1226" i="23" s="1"/>
  <c r="G1226" i="23" s="1"/>
  <c r="D1227" i="23" l="1"/>
  <c r="C1227" i="23" s="1"/>
  <c r="E1227" i="23" s="1"/>
  <c r="G1227" i="23" s="1"/>
  <c r="D1228" i="23" l="1"/>
  <c r="C1228" i="23" s="1"/>
  <c r="E1228" i="23" s="1"/>
  <c r="G1228" i="23" s="1"/>
  <c r="D1229" i="23" l="1"/>
  <c r="C1229" i="23" s="1"/>
  <c r="E1229" i="23" s="1"/>
  <c r="G1229" i="23" s="1"/>
  <c r="D1230" i="23" l="1"/>
  <c r="C1230" i="23" s="1"/>
  <c r="E1230" i="23" s="1"/>
  <c r="G1230" i="23" s="1"/>
  <c r="D1231" i="23" l="1"/>
  <c r="C1231" i="23" s="1"/>
  <c r="E1231" i="23" s="1"/>
  <c r="G1231" i="23" s="1"/>
  <c r="D1232" i="23" l="1"/>
  <c r="C1232" i="23" s="1"/>
  <c r="E1232" i="23" s="1"/>
  <c r="G1232" i="23" s="1"/>
  <c r="D1233" i="23" l="1"/>
  <c r="C1233" i="23" s="1"/>
  <c r="E1233" i="23" s="1"/>
  <c r="G1233" i="23" s="1"/>
  <c r="D1234" i="23" l="1"/>
  <c r="C1234" i="23" s="1"/>
  <c r="E1234" i="23" s="1"/>
  <c r="G1234" i="23" s="1"/>
  <c r="D1235" i="23" l="1"/>
  <c r="C1235" i="23" s="1"/>
  <c r="E1235" i="23" s="1"/>
  <c r="G1235" i="23" s="1"/>
  <c r="D1236" i="23" l="1"/>
  <c r="C1236" i="23" s="1"/>
  <c r="E1236" i="23" s="1"/>
  <c r="G1236" i="23" s="1"/>
  <c r="D1237" i="23" l="1"/>
  <c r="C1237" i="23" s="1"/>
  <c r="E1237" i="23" s="1"/>
  <c r="G1237" i="23" s="1"/>
  <c r="D1238" i="23" l="1"/>
  <c r="C1238" i="23" s="1"/>
  <c r="E1238" i="23" s="1"/>
  <c r="G1238" i="23" s="1"/>
  <c r="D1239" i="23" l="1"/>
  <c r="C1239" i="23" s="1"/>
  <c r="E1239" i="23" s="1"/>
  <c r="G1239" i="23" s="1"/>
  <c r="D1240" i="23" l="1"/>
  <c r="C1240" i="23" s="1"/>
  <c r="E1240" i="23" s="1"/>
  <c r="G1240" i="23" s="1"/>
  <c r="D1241" i="23" l="1"/>
  <c r="C1241" i="23" s="1"/>
  <c r="E1241" i="23" s="1"/>
  <c r="G1241" i="23" s="1"/>
  <c r="D1242" i="23" l="1"/>
  <c r="C1242" i="23" s="1"/>
  <c r="E1242" i="23" s="1"/>
  <c r="G1242" i="23" s="1"/>
  <c r="D1243" i="23" l="1"/>
  <c r="C1243" i="23" s="1"/>
  <c r="E1243" i="23" s="1"/>
  <c r="G1243" i="23" s="1"/>
  <c r="D1244" i="23" l="1"/>
  <c r="C1244" i="23" s="1"/>
  <c r="E1244" i="23" s="1"/>
  <c r="G1244" i="23" s="1"/>
  <c r="D1245" i="23" l="1"/>
  <c r="C1245" i="23" s="1"/>
  <c r="E1245" i="23" s="1"/>
  <c r="G1245" i="23" s="1"/>
  <c r="D1246" i="23" l="1"/>
  <c r="C1246" i="23" s="1"/>
  <c r="E1246" i="23" s="1"/>
  <c r="G1246" i="23" s="1"/>
  <c r="D1247" i="23" l="1"/>
  <c r="C1247" i="23" s="1"/>
  <c r="E1247" i="23" s="1"/>
  <c r="G1247" i="23" s="1"/>
  <c r="D1248" i="23" l="1"/>
  <c r="C1248" i="23" s="1"/>
  <c r="E1248" i="23" s="1"/>
  <c r="G1248" i="23" s="1"/>
  <c r="D1249" i="23" l="1"/>
  <c r="C1249" i="23" s="1"/>
  <c r="E1249" i="23" s="1"/>
  <c r="G1249" i="23" s="1"/>
  <c r="D1250" i="23" l="1"/>
  <c r="C1250" i="23" s="1"/>
  <c r="E1250" i="23" s="1"/>
  <c r="G1250" i="23" s="1"/>
  <c r="D1251" i="23" l="1"/>
  <c r="C1251" i="23" s="1"/>
  <c r="E1251" i="23" s="1"/>
  <c r="G1251" i="23" s="1"/>
  <c r="D1252" i="23" l="1"/>
  <c r="C1252" i="23" s="1"/>
  <c r="E1252" i="23" s="1"/>
  <c r="G1252" i="23" s="1"/>
  <c r="D1253" i="23" l="1"/>
  <c r="C1253" i="23" s="1"/>
  <c r="E1253" i="23" s="1"/>
  <c r="G1253" i="23" s="1"/>
  <c r="D1254" i="23" l="1"/>
  <c r="C1254" i="23" s="1"/>
  <c r="E1254" i="23" s="1"/>
  <c r="G1254" i="23" s="1"/>
  <c r="D1255" i="23" l="1"/>
  <c r="C1255" i="23" s="1"/>
  <c r="E1255" i="23" s="1"/>
  <c r="G1255" i="23" s="1"/>
  <c r="D1256" i="23" l="1"/>
  <c r="C1256" i="23" s="1"/>
  <c r="E1256" i="23" s="1"/>
  <c r="G1256" i="23" s="1"/>
  <c r="D1257" i="23" l="1"/>
  <c r="C1257" i="23" s="1"/>
  <c r="E1257" i="23" s="1"/>
  <c r="G1257" i="23" s="1"/>
  <c r="D1258" i="23" l="1"/>
  <c r="C1258" i="23" s="1"/>
  <c r="E1258" i="23" s="1"/>
  <c r="G1258" i="23" s="1"/>
  <c r="D1259" i="23" l="1"/>
  <c r="C1259" i="23" s="1"/>
  <c r="E1259" i="23" s="1"/>
  <c r="G1259" i="23" s="1"/>
  <c r="D1260" i="23" l="1"/>
  <c r="C1260" i="23" s="1"/>
  <c r="E1260" i="23" s="1"/>
  <c r="G1260" i="23" s="1"/>
  <c r="D1261" i="23" l="1"/>
  <c r="C1261" i="23" s="1"/>
  <c r="E1261" i="23" s="1"/>
  <c r="G1261" i="23" s="1"/>
  <c r="D1262" i="23" l="1"/>
  <c r="C1262" i="23" s="1"/>
  <c r="E1262" i="23" s="1"/>
  <c r="G1262" i="23" s="1"/>
  <c r="D1263" i="23" l="1"/>
  <c r="C1263" i="23" s="1"/>
  <c r="E1263" i="23" s="1"/>
  <c r="G1263" i="23" s="1"/>
  <c r="D1264" i="23" l="1"/>
  <c r="C1264" i="23" s="1"/>
  <c r="E1264" i="23" s="1"/>
  <c r="G1264" i="23" s="1"/>
  <c r="D1265" i="23" l="1"/>
  <c r="C1265" i="23" s="1"/>
  <c r="E1265" i="23" s="1"/>
  <c r="G1265" i="23" s="1"/>
  <c r="D1266" i="23" l="1"/>
  <c r="C1266" i="23" s="1"/>
  <c r="E1266" i="23" s="1"/>
  <c r="G1266" i="23" s="1"/>
  <c r="D1267" i="23" l="1"/>
  <c r="C1267" i="23" s="1"/>
  <c r="E1267" i="23" s="1"/>
  <c r="G1267" i="23" s="1"/>
  <c r="D1268" i="23" l="1"/>
  <c r="C1268" i="23" s="1"/>
  <c r="E1268" i="23" s="1"/>
  <c r="G1268" i="23" s="1"/>
  <c r="D1269" i="23" l="1"/>
  <c r="C1269" i="23" s="1"/>
  <c r="E1269" i="23" s="1"/>
  <c r="G1269" i="23" s="1"/>
  <c r="D1270" i="23" l="1"/>
  <c r="C1270" i="23" s="1"/>
  <c r="E1270" i="23" s="1"/>
  <c r="G1270" i="23" s="1"/>
  <c r="D1271" i="23" l="1"/>
  <c r="C1271" i="23" s="1"/>
  <c r="E1271" i="23" s="1"/>
  <c r="G1271" i="23" s="1"/>
  <c r="D1272" i="23" l="1"/>
  <c r="C1272" i="23" s="1"/>
  <c r="E1272" i="23" s="1"/>
  <c r="G1272" i="23" s="1"/>
  <c r="D1273" i="23" l="1"/>
  <c r="C1273" i="23" s="1"/>
  <c r="E1273" i="23" s="1"/>
  <c r="G1273" i="23" s="1"/>
  <c r="D1274" i="23" l="1"/>
  <c r="C1274" i="23" s="1"/>
  <c r="E1274" i="23" s="1"/>
  <c r="G1274" i="23" s="1"/>
  <c r="D1275" i="23" l="1"/>
  <c r="C1275" i="23" s="1"/>
  <c r="E1275" i="23" s="1"/>
  <c r="G1275" i="23" s="1"/>
  <c r="D1276" i="23" l="1"/>
  <c r="C1276" i="23" s="1"/>
  <c r="E1276" i="23" s="1"/>
  <c r="G1276" i="23" s="1"/>
  <c r="D1277" i="23" l="1"/>
  <c r="C1277" i="23" s="1"/>
  <c r="E1277" i="23" s="1"/>
  <c r="G1277" i="23" s="1"/>
  <c r="D1278" i="23" l="1"/>
  <c r="C1278" i="23" s="1"/>
  <c r="E1278" i="23" s="1"/>
  <c r="G1278" i="23" s="1"/>
  <c r="D1279" i="23" l="1"/>
  <c r="C1279" i="23" s="1"/>
  <c r="E1279" i="23" s="1"/>
  <c r="G1279" i="23" s="1"/>
  <c r="D1280" i="23" l="1"/>
  <c r="C1280" i="23" s="1"/>
  <c r="E1280" i="23" s="1"/>
  <c r="G1280" i="23" s="1"/>
  <c r="D1281" i="23" l="1"/>
  <c r="C1281" i="23" s="1"/>
  <c r="E1281" i="23" s="1"/>
  <c r="G1281" i="23" s="1"/>
  <c r="D1282" i="23" l="1"/>
  <c r="C1282" i="23" s="1"/>
  <c r="E1282" i="23" s="1"/>
  <c r="G1282" i="23" s="1"/>
  <c r="D1283" i="23" l="1"/>
  <c r="C1283" i="23" s="1"/>
  <c r="E1283" i="23" s="1"/>
  <c r="G1283" i="23" s="1"/>
  <c r="D1284" i="23" l="1"/>
  <c r="C1284" i="23" s="1"/>
  <c r="E1284" i="23" s="1"/>
  <c r="G1284" i="23" s="1"/>
  <c r="D1285" i="23" l="1"/>
  <c r="C1285" i="23" s="1"/>
  <c r="E1285" i="23" s="1"/>
  <c r="G1285" i="23" s="1"/>
  <c r="D1286" i="23" l="1"/>
  <c r="C1286" i="23" s="1"/>
  <c r="E1286" i="23" s="1"/>
  <c r="G1286" i="23" s="1"/>
  <c r="D1287" i="23" l="1"/>
  <c r="C1287" i="23" s="1"/>
  <c r="E1287" i="23" s="1"/>
  <c r="G1287" i="23" s="1"/>
  <c r="D1288" i="23" l="1"/>
  <c r="C1288" i="23" s="1"/>
  <c r="E1288" i="23" s="1"/>
  <c r="G1288" i="23" s="1"/>
  <c r="D1289" i="23" l="1"/>
  <c r="C1289" i="23" s="1"/>
  <c r="E1289" i="23" s="1"/>
  <c r="G1289" i="23" s="1"/>
  <c r="D1290" i="23" l="1"/>
  <c r="C1290" i="23" s="1"/>
  <c r="E1290" i="23" s="1"/>
  <c r="G1290" i="23" s="1"/>
  <c r="D1291" i="23" l="1"/>
  <c r="C1291" i="23" s="1"/>
  <c r="E1291" i="23" s="1"/>
  <c r="G1291" i="23" s="1"/>
  <c r="D1292" i="23" l="1"/>
  <c r="C1292" i="23" s="1"/>
  <c r="E1292" i="23" s="1"/>
  <c r="G1292" i="23" s="1"/>
  <c r="D1293" i="23" l="1"/>
  <c r="C1293" i="23" s="1"/>
  <c r="E1293" i="23" s="1"/>
  <c r="G1293" i="23" s="1"/>
  <c r="D1294" i="23" l="1"/>
  <c r="C1294" i="23" s="1"/>
  <c r="E1294" i="23" s="1"/>
  <c r="G1294" i="23" s="1"/>
  <c r="D1295" i="23" l="1"/>
  <c r="C1295" i="23" s="1"/>
  <c r="E1295" i="23" s="1"/>
  <c r="G1295" i="23" s="1"/>
  <c r="D1296" i="23" l="1"/>
  <c r="C1296" i="23" s="1"/>
  <c r="E1296" i="23" s="1"/>
  <c r="G1296" i="23" s="1"/>
  <c r="D1297" i="23" l="1"/>
  <c r="C1297" i="23" s="1"/>
  <c r="E1297" i="23" s="1"/>
  <c r="G1297" i="23" s="1"/>
  <c r="D1298" i="23" l="1"/>
  <c r="C1298" i="23" s="1"/>
  <c r="E1298" i="23" s="1"/>
  <c r="G1298" i="23" s="1"/>
  <c r="D1299" i="23" l="1"/>
  <c r="C1299" i="23" s="1"/>
  <c r="E1299" i="23" s="1"/>
  <c r="G1299" i="23" s="1"/>
  <c r="D1300" i="23" l="1"/>
  <c r="C1300" i="23" s="1"/>
  <c r="E1300" i="23" s="1"/>
  <c r="G1300" i="23" s="1"/>
  <c r="D1301" i="23" l="1"/>
  <c r="C1301" i="23" s="1"/>
  <c r="E1301" i="23" s="1"/>
  <c r="G1301" i="23" s="1"/>
  <c r="D1302" i="23" l="1"/>
  <c r="C1302" i="23" s="1"/>
  <c r="E1302" i="23" s="1"/>
  <c r="G1302" i="23" s="1"/>
  <c r="D1303" i="23" l="1"/>
  <c r="C1303" i="23" s="1"/>
  <c r="E1303" i="23" s="1"/>
  <c r="G1303" i="23" s="1"/>
  <c r="D1304" i="23" l="1"/>
  <c r="C1304" i="23" s="1"/>
  <c r="E1304" i="23" s="1"/>
  <c r="G1304" i="23" s="1"/>
  <c r="D1305" i="23" l="1"/>
  <c r="C1305" i="23" s="1"/>
  <c r="E1305" i="23" s="1"/>
  <c r="G1305" i="23" s="1"/>
  <c r="D1306" i="23" l="1"/>
  <c r="C1306" i="23" s="1"/>
  <c r="E1306" i="23" s="1"/>
  <c r="G1306" i="23" s="1"/>
  <c r="D1307" i="23" l="1"/>
  <c r="C1307" i="23" s="1"/>
  <c r="E1307" i="23" s="1"/>
  <c r="G1307" i="23" s="1"/>
  <c r="D1308" i="23" l="1"/>
  <c r="C1308" i="23" s="1"/>
  <c r="E1308" i="23" s="1"/>
  <c r="G1308" i="23" s="1"/>
  <c r="D1309" i="23" l="1"/>
  <c r="C1309" i="23" s="1"/>
  <c r="E1309" i="23" s="1"/>
  <c r="G1309" i="23" s="1"/>
  <c r="D1310" i="23" l="1"/>
  <c r="C1310" i="23" s="1"/>
  <c r="E1310" i="23" s="1"/>
  <c r="G1310" i="23" s="1"/>
  <c r="D1311" i="23" l="1"/>
  <c r="C1311" i="23" s="1"/>
  <c r="E1311" i="23" s="1"/>
  <c r="G1311" i="23" s="1"/>
  <c r="D1312" i="23" l="1"/>
  <c r="C1312" i="23" s="1"/>
  <c r="E1312" i="23" s="1"/>
  <c r="G1312" i="23" s="1"/>
  <c r="D1313" i="23" l="1"/>
  <c r="C1313" i="23" s="1"/>
  <c r="E1313" i="23" s="1"/>
  <c r="G1313" i="23" s="1"/>
  <c r="D1314" i="23" l="1"/>
  <c r="C1314" i="23" s="1"/>
  <c r="E1314" i="23" s="1"/>
  <c r="G1314" i="23" s="1"/>
  <c r="D1315" i="23" l="1"/>
  <c r="C1315" i="23" s="1"/>
  <c r="E1315" i="23" s="1"/>
  <c r="G1315" i="23" s="1"/>
  <c r="D1316" i="23" l="1"/>
  <c r="C1316" i="23" s="1"/>
  <c r="E1316" i="23" s="1"/>
  <c r="G1316" i="23" s="1"/>
  <c r="D1317" i="23" l="1"/>
  <c r="C1317" i="23" s="1"/>
  <c r="E1317" i="23" s="1"/>
  <c r="G1317" i="23" s="1"/>
  <c r="D1318" i="23" l="1"/>
  <c r="C1318" i="23" s="1"/>
  <c r="E1318" i="23" s="1"/>
  <c r="G1318" i="23" s="1"/>
  <c r="D1319" i="23" l="1"/>
  <c r="C1319" i="23" s="1"/>
  <c r="E1319" i="23" s="1"/>
  <c r="G1319" i="23" s="1"/>
  <c r="D1320" i="23" l="1"/>
  <c r="C1320" i="23" s="1"/>
  <c r="E1320" i="23" s="1"/>
  <c r="G1320" i="23" s="1"/>
  <c r="D1321" i="23" l="1"/>
  <c r="C1321" i="23" s="1"/>
  <c r="E1321" i="23" s="1"/>
  <c r="G1321" i="23" s="1"/>
  <c r="D1322" i="23" l="1"/>
  <c r="C1322" i="23" s="1"/>
  <c r="E1322" i="23" s="1"/>
  <c r="G1322" i="23" s="1"/>
  <c r="D1323" i="23" l="1"/>
  <c r="C1323" i="23" s="1"/>
  <c r="E1323" i="23" s="1"/>
  <c r="G1323" i="23" s="1"/>
  <c r="D1324" i="23" l="1"/>
  <c r="C1324" i="23" s="1"/>
  <c r="E1324" i="23" s="1"/>
  <c r="G1324" i="23" s="1"/>
  <c r="D1325" i="23" l="1"/>
  <c r="C1325" i="23" s="1"/>
  <c r="E1325" i="23" s="1"/>
  <c r="G1325" i="23" s="1"/>
  <c r="D1326" i="23" l="1"/>
  <c r="C1326" i="23" s="1"/>
  <c r="E1326" i="23" s="1"/>
  <c r="G1326" i="23" s="1"/>
  <c r="D1327" i="23" l="1"/>
  <c r="C1327" i="23" s="1"/>
  <c r="E1327" i="23" s="1"/>
  <c r="G1327" i="23" s="1"/>
  <c r="D1328" i="23" l="1"/>
  <c r="C1328" i="23" s="1"/>
  <c r="E1328" i="23" s="1"/>
  <c r="G1328" i="23" s="1"/>
  <c r="D1329" i="23" l="1"/>
  <c r="C1329" i="23" s="1"/>
  <c r="E1329" i="23" s="1"/>
  <c r="G1329" i="23" s="1"/>
  <c r="D1330" i="23" l="1"/>
  <c r="C1330" i="23" s="1"/>
  <c r="E1330" i="23" s="1"/>
  <c r="G1330" i="23" s="1"/>
  <c r="D1331" i="23" l="1"/>
  <c r="C1331" i="23" s="1"/>
  <c r="E1331" i="23" s="1"/>
  <c r="G1331" i="23" s="1"/>
  <c r="D1332" i="23" l="1"/>
  <c r="C1332" i="23" s="1"/>
  <c r="E1332" i="23" s="1"/>
  <c r="G1332" i="23" s="1"/>
  <c r="D1333" i="23" l="1"/>
  <c r="C1333" i="23" s="1"/>
  <c r="E1333" i="23" s="1"/>
  <c r="G1333" i="23" s="1"/>
  <c r="D1334" i="23" l="1"/>
  <c r="C1334" i="23" s="1"/>
  <c r="E1334" i="23" s="1"/>
  <c r="G1334" i="23" s="1"/>
  <c r="D1335" i="23" l="1"/>
  <c r="C1335" i="23" s="1"/>
  <c r="E1335" i="23" s="1"/>
  <c r="G1335" i="23" s="1"/>
  <c r="D1336" i="23" l="1"/>
  <c r="C1336" i="23" s="1"/>
  <c r="E1336" i="23" s="1"/>
  <c r="G1336" i="23" s="1"/>
  <c r="D1337" i="23" l="1"/>
  <c r="C1337" i="23" s="1"/>
  <c r="E1337" i="23" s="1"/>
  <c r="G1337" i="23" s="1"/>
  <c r="D1338" i="23" l="1"/>
  <c r="C1338" i="23" s="1"/>
  <c r="E1338" i="23" s="1"/>
  <c r="G1338" i="23" s="1"/>
  <c r="D1339" i="23" l="1"/>
  <c r="C1339" i="23" s="1"/>
  <c r="E1339" i="23" s="1"/>
  <c r="G1339" i="23" s="1"/>
  <c r="D1340" i="23" l="1"/>
  <c r="C1340" i="23" s="1"/>
  <c r="E1340" i="23" s="1"/>
  <c r="G1340" i="23" s="1"/>
  <c r="D1341" i="23" l="1"/>
  <c r="C1341" i="23" s="1"/>
  <c r="E1341" i="23" s="1"/>
  <c r="G1341" i="23" s="1"/>
  <c r="D1342" i="23" l="1"/>
  <c r="C1342" i="23" s="1"/>
  <c r="E1342" i="23" s="1"/>
  <c r="G1342" i="23" s="1"/>
  <c r="D1343" i="23" l="1"/>
  <c r="C1343" i="23" s="1"/>
  <c r="E1343" i="23" s="1"/>
  <c r="G1343" i="23" s="1"/>
  <c r="D1344" i="23" l="1"/>
  <c r="C1344" i="23" s="1"/>
  <c r="E1344" i="23" s="1"/>
  <c r="G1344" i="23" s="1"/>
  <c r="D1345" i="23" l="1"/>
  <c r="C1345" i="23" s="1"/>
  <c r="E1345" i="23" s="1"/>
  <c r="G1345" i="23" s="1"/>
  <c r="D1346" i="23" l="1"/>
  <c r="C1346" i="23" s="1"/>
  <c r="E1346" i="23" s="1"/>
  <c r="G1346" i="23" s="1"/>
  <c r="D1347" i="23" l="1"/>
  <c r="C1347" i="23" s="1"/>
  <c r="E1347" i="23" s="1"/>
  <c r="G1347" i="23" s="1"/>
  <c r="D1348" i="23" l="1"/>
  <c r="C1348" i="23" s="1"/>
  <c r="E1348" i="23" s="1"/>
  <c r="G1348" i="23" s="1"/>
  <c r="D1349" i="23" l="1"/>
  <c r="C1349" i="23" s="1"/>
  <c r="E1349" i="23" s="1"/>
  <c r="G1349" i="23" s="1"/>
  <c r="D1350" i="23" l="1"/>
  <c r="C1350" i="23" s="1"/>
  <c r="E1350" i="23" s="1"/>
  <c r="G1350" i="23" s="1"/>
  <c r="D1351" i="23" l="1"/>
  <c r="C1351" i="23" s="1"/>
  <c r="E1351" i="23" s="1"/>
  <c r="G1351" i="23" s="1"/>
  <c r="D1352" i="23" l="1"/>
  <c r="C1352" i="23" s="1"/>
  <c r="E1352" i="23" s="1"/>
  <c r="G1352" i="23" s="1"/>
  <c r="D1353" i="23" l="1"/>
  <c r="C1353" i="23" s="1"/>
  <c r="E1353" i="23" s="1"/>
  <c r="G1353" i="23" s="1"/>
  <c r="D1354" i="23" l="1"/>
  <c r="C1354" i="23" s="1"/>
  <c r="E1354" i="23" s="1"/>
  <c r="G1354" i="23" s="1"/>
  <c r="D1355" i="23" l="1"/>
  <c r="C1355" i="23" s="1"/>
  <c r="E1355" i="23" s="1"/>
  <c r="G1355" i="23" s="1"/>
  <c r="D1356" i="23" l="1"/>
  <c r="C1356" i="23" s="1"/>
  <c r="E1356" i="23" s="1"/>
  <c r="G1356" i="23" s="1"/>
  <c r="D1357" i="23" l="1"/>
  <c r="C1357" i="23" s="1"/>
  <c r="E1357" i="23" s="1"/>
  <c r="G1357" i="23" s="1"/>
  <c r="D1358" i="23" l="1"/>
  <c r="C1358" i="23" s="1"/>
  <c r="E1358" i="23" s="1"/>
  <c r="G1358" i="23" s="1"/>
  <c r="D1359" i="23" l="1"/>
  <c r="C1359" i="23" s="1"/>
  <c r="E1359" i="23" s="1"/>
  <c r="G1359" i="23" s="1"/>
  <c r="D1360" i="23" l="1"/>
  <c r="C1360" i="23" s="1"/>
  <c r="E1360" i="23" s="1"/>
  <c r="G1360" i="23" s="1"/>
  <c r="D1361" i="23" l="1"/>
  <c r="C1361" i="23" s="1"/>
  <c r="E1361" i="23" s="1"/>
  <c r="G1361" i="23" s="1"/>
  <c r="D1362" i="23" l="1"/>
  <c r="C1362" i="23" s="1"/>
  <c r="E1362" i="23" s="1"/>
  <c r="G1362" i="23" s="1"/>
  <c r="D1363" i="23" l="1"/>
  <c r="C1363" i="23" s="1"/>
  <c r="E1363" i="23" s="1"/>
  <c r="G1363" i="23" s="1"/>
  <c r="D1364" i="23" l="1"/>
  <c r="C1364" i="23" s="1"/>
  <c r="E1364" i="23" s="1"/>
  <c r="G1364" i="23" s="1"/>
  <c r="D1365" i="23" l="1"/>
  <c r="C1365" i="23" s="1"/>
  <c r="E1365" i="23" s="1"/>
  <c r="G1365" i="23" s="1"/>
  <c r="D1366" i="23" l="1"/>
  <c r="C1366" i="23" s="1"/>
  <c r="E1366" i="23" s="1"/>
  <c r="G1366" i="23" s="1"/>
  <c r="D1367" i="23" l="1"/>
  <c r="C1367" i="23" s="1"/>
  <c r="E1367" i="23" s="1"/>
  <c r="G1367" i="23" s="1"/>
  <c r="D1368" i="23" l="1"/>
  <c r="C1368" i="23" s="1"/>
  <c r="E1368" i="23" s="1"/>
  <c r="G1368" i="23" s="1"/>
  <c r="D1369" i="23" l="1"/>
  <c r="C1369" i="23" s="1"/>
  <c r="E1369" i="23" s="1"/>
  <c r="G1369" i="23" s="1"/>
  <c r="D1370" i="23" l="1"/>
  <c r="C1370" i="23" s="1"/>
  <c r="E1370" i="23" s="1"/>
  <c r="G1370" i="23" s="1"/>
  <c r="D1371" i="23" l="1"/>
  <c r="C1371" i="23" s="1"/>
  <c r="E1371" i="23" s="1"/>
  <c r="G1371" i="23" s="1"/>
  <c r="D1372" i="23" l="1"/>
  <c r="C1372" i="23" s="1"/>
  <c r="E1372" i="23" s="1"/>
  <c r="G1372" i="23" s="1"/>
  <c r="D1373" i="23" l="1"/>
  <c r="C1373" i="23" s="1"/>
  <c r="E1373" i="23" s="1"/>
  <c r="G1373" i="23" s="1"/>
  <c r="D1374" i="23" l="1"/>
  <c r="C1374" i="23" s="1"/>
  <c r="E1374" i="23" s="1"/>
  <c r="G1374" i="23" s="1"/>
  <c r="D1375" i="23" l="1"/>
  <c r="C1375" i="23" s="1"/>
  <c r="E1375" i="23" s="1"/>
  <c r="G1375" i="23" s="1"/>
  <c r="D1376" i="23" l="1"/>
  <c r="C1376" i="23" s="1"/>
  <c r="E1376" i="23" s="1"/>
  <c r="G1376" i="23" s="1"/>
  <c r="D1377" i="23" l="1"/>
  <c r="C1377" i="23" s="1"/>
  <c r="E1377" i="23" s="1"/>
  <c r="G1377" i="23" s="1"/>
  <c r="D1378" i="23" l="1"/>
  <c r="C1378" i="23" s="1"/>
  <c r="E1378" i="23" s="1"/>
  <c r="G1378" i="23" s="1"/>
  <c r="D1379" i="23" l="1"/>
  <c r="C1379" i="23" s="1"/>
  <c r="E1379" i="23" s="1"/>
  <c r="G1379" i="23" s="1"/>
  <c r="D1380" i="23" l="1"/>
  <c r="C1380" i="23" s="1"/>
  <c r="E1380" i="23" s="1"/>
  <c r="G1380" i="23" s="1"/>
  <c r="D1381" i="23" l="1"/>
  <c r="C1381" i="23" s="1"/>
  <c r="E1381" i="23" s="1"/>
  <c r="G1381" i="23" s="1"/>
  <c r="D1382" i="23" l="1"/>
  <c r="C1382" i="23" s="1"/>
  <c r="E1382" i="23" s="1"/>
  <c r="G1382" i="23" s="1"/>
  <c r="D1383" i="23" l="1"/>
  <c r="C1383" i="23" s="1"/>
  <c r="E1383" i="23" s="1"/>
  <c r="G1383" i="23" s="1"/>
  <c r="D1384" i="23" l="1"/>
  <c r="C1384" i="23" s="1"/>
  <c r="E1384" i="23" s="1"/>
  <c r="G1384" i="23" s="1"/>
  <c r="D1385" i="23" l="1"/>
  <c r="C1385" i="23" s="1"/>
  <c r="E1385" i="23" s="1"/>
  <c r="G1385" i="23" s="1"/>
  <c r="D1386" i="23" l="1"/>
  <c r="C1386" i="23" s="1"/>
  <c r="E1386" i="23" s="1"/>
  <c r="G1386" i="23" s="1"/>
  <c r="D1387" i="23" l="1"/>
  <c r="C1387" i="23" s="1"/>
  <c r="E1387" i="23" s="1"/>
  <c r="G1387" i="23" s="1"/>
  <c r="D1388" i="23" l="1"/>
  <c r="C1388" i="23" s="1"/>
  <c r="E1388" i="23" s="1"/>
  <c r="G1388" i="23" s="1"/>
  <c r="D1389" i="23" l="1"/>
  <c r="C1389" i="23" s="1"/>
  <c r="E1389" i="23" s="1"/>
  <c r="G1389" i="23" s="1"/>
  <c r="D1390" i="23" l="1"/>
  <c r="C1390" i="23" s="1"/>
  <c r="E1390" i="23" s="1"/>
  <c r="G1390" i="23" s="1"/>
  <c r="D1391" i="23" l="1"/>
  <c r="C1391" i="23" s="1"/>
  <c r="E1391" i="23" s="1"/>
  <c r="G1391" i="23" s="1"/>
  <c r="D1392" i="23" l="1"/>
  <c r="C1392" i="23" s="1"/>
  <c r="E1392" i="23" s="1"/>
  <c r="G1392" i="23" s="1"/>
  <c r="D1393" i="23" l="1"/>
  <c r="C1393" i="23" s="1"/>
  <c r="E1393" i="23" s="1"/>
  <c r="G1393" i="23" s="1"/>
  <c r="D1394" i="23" l="1"/>
  <c r="C1394" i="23" s="1"/>
  <c r="E1394" i="23" s="1"/>
  <c r="G1394" i="23" s="1"/>
  <c r="D1395" i="23" l="1"/>
  <c r="C1395" i="23" s="1"/>
  <c r="E1395" i="23" s="1"/>
  <c r="G1395" i="23" s="1"/>
  <c r="D1396" i="23" l="1"/>
  <c r="C1396" i="23" s="1"/>
  <c r="E1396" i="23" s="1"/>
  <c r="G1396" i="23" s="1"/>
  <c r="D1397" i="23" l="1"/>
  <c r="C1397" i="23" s="1"/>
  <c r="E1397" i="23" s="1"/>
  <c r="G1397" i="23" s="1"/>
  <c r="D1398" i="23" l="1"/>
  <c r="C1398" i="23" s="1"/>
  <c r="E1398" i="23" s="1"/>
  <c r="G1398" i="23" s="1"/>
  <c r="D1399" i="23" l="1"/>
  <c r="C1399" i="23" s="1"/>
  <c r="E1399" i="23" s="1"/>
  <c r="G1399" i="23" s="1"/>
  <c r="D1400" i="23" l="1"/>
  <c r="C1400" i="23" s="1"/>
  <c r="E1400" i="23" s="1"/>
  <c r="G1400" i="23" s="1"/>
  <c r="D1401" i="23" l="1"/>
  <c r="C1401" i="23" s="1"/>
  <c r="E1401" i="23" s="1"/>
  <c r="G1401" i="23" s="1"/>
  <c r="D1402" i="23" l="1"/>
  <c r="C1402" i="23" s="1"/>
  <c r="E1402" i="23" s="1"/>
  <c r="G1402" i="23" s="1"/>
  <c r="D1403" i="23" l="1"/>
  <c r="C1403" i="23" s="1"/>
  <c r="E1403" i="23" s="1"/>
  <c r="G1403" i="23" s="1"/>
  <c r="D1404" i="23" l="1"/>
  <c r="C1404" i="23" s="1"/>
  <c r="E1404" i="23" s="1"/>
  <c r="G1404" i="23" s="1"/>
  <c r="D1405" i="23" l="1"/>
  <c r="C1405" i="23" s="1"/>
  <c r="E1405" i="23" s="1"/>
  <c r="G1405" i="23" s="1"/>
  <c r="D1406" i="23" l="1"/>
  <c r="C1406" i="23" s="1"/>
  <c r="E1406" i="23" s="1"/>
  <c r="G1406" i="23" s="1"/>
  <c r="D1407" i="23" l="1"/>
  <c r="C1407" i="23" s="1"/>
  <c r="E1407" i="23" s="1"/>
  <c r="G1407" i="23" s="1"/>
  <c r="D1408" i="23" l="1"/>
  <c r="C1408" i="23" s="1"/>
  <c r="E1408" i="23" s="1"/>
  <c r="G1408" i="23" s="1"/>
  <c r="D1409" i="23" l="1"/>
  <c r="C1409" i="23" s="1"/>
  <c r="E1409" i="23" s="1"/>
  <c r="G1409" i="23" s="1"/>
  <c r="D1410" i="23" l="1"/>
  <c r="C1410" i="23" s="1"/>
  <c r="E1410" i="23" s="1"/>
  <c r="G1410" i="23" s="1"/>
  <c r="D1411" i="23" l="1"/>
  <c r="C1411" i="23" s="1"/>
  <c r="E1411" i="23" s="1"/>
  <c r="G1411" i="23" s="1"/>
  <c r="D1412" i="23" l="1"/>
  <c r="C1412" i="23" s="1"/>
  <c r="E1412" i="23" s="1"/>
  <c r="G1412" i="23" s="1"/>
  <c r="D1413" i="23" l="1"/>
  <c r="C1413" i="23" s="1"/>
  <c r="E1413" i="23" s="1"/>
  <c r="G1413" i="23" s="1"/>
  <c r="D1414" i="23" l="1"/>
  <c r="C1414" i="23" s="1"/>
  <c r="E1414" i="23" s="1"/>
  <c r="G1414" i="23" s="1"/>
  <c r="D1415" i="23" l="1"/>
  <c r="C1415" i="23" s="1"/>
  <c r="E1415" i="23" s="1"/>
  <c r="G1415" i="23" s="1"/>
  <c r="D1416" i="23" l="1"/>
  <c r="C1416" i="23" s="1"/>
  <c r="E1416" i="23" s="1"/>
  <c r="G1416" i="23" s="1"/>
  <c r="D1417" i="23" l="1"/>
  <c r="C1417" i="23" s="1"/>
  <c r="E1417" i="23" s="1"/>
  <c r="G1417" i="23" s="1"/>
  <c r="D1418" i="23" l="1"/>
  <c r="C1418" i="23" s="1"/>
  <c r="E1418" i="23" s="1"/>
  <c r="G1418" i="23" s="1"/>
  <c r="D1419" i="23" l="1"/>
  <c r="C1419" i="23" s="1"/>
  <c r="E1419" i="23" s="1"/>
  <c r="G1419" i="23" s="1"/>
  <c r="D1420" i="23" l="1"/>
  <c r="C1420" i="23" s="1"/>
  <c r="E1420" i="23" s="1"/>
  <c r="G1420" i="23" s="1"/>
  <c r="D1421" i="23" l="1"/>
  <c r="C1421" i="23" s="1"/>
  <c r="E1421" i="23" s="1"/>
  <c r="G1421" i="23" s="1"/>
  <c r="D1422" i="23" l="1"/>
  <c r="C1422" i="23" s="1"/>
  <c r="E1422" i="23" s="1"/>
  <c r="G1422" i="23" s="1"/>
  <c r="D1423" i="23" l="1"/>
  <c r="C1423" i="23" s="1"/>
  <c r="E1423" i="23" s="1"/>
  <c r="G1423" i="23" s="1"/>
  <c r="D1424" i="23" l="1"/>
  <c r="C1424" i="23" s="1"/>
  <c r="E1424" i="23" s="1"/>
  <c r="G1424" i="23" s="1"/>
  <c r="D1425" i="23" l="1"/>
  <c r="C1425" i="23" s="1"/>
  <c r="E1425" i="23" s="1"/>
  <c r="G1425" i="23" s="1"/>
  <c r="D1426" i="23" l="1"/>
  <c r="C1426" i="23" s="1"/>
  <c r="E1426" i="23" s="1"/>
  <c r="G1426" i="23" s="1"/>
  <c r="D1427" i="23" l="1"/>
  <c r="C1427" i="23" s="1"/>
  <c r="E1427" i="23" s="1"/>
  <c r="G1427" i="23" s="1"/>
  <c r="D1428" i="23" l="1"/>
  <c r="C1428" i="23" s="1"/>
  <c r="E1428" i="23" s="1"/>
  <c r="G1428" i="23" s="1"/>
  <c r="D1429" i="23" l="1"/>
  <c r="C1429" i="23" s="1"/>
  <c r="E1429" i="23" s="1"/>
  <c r="G1429" i="23" s="1"/>
  <c r="D1430" i="23" l="1"/>
  <c r="C1430" i="23" s="1"/>
  <c r="E1430" i="23" s="1"/>
  <c r="G1430" i="23" s="1"/>
  <c r="D1431" i="23" l="1"/>
  <c r="C1431" i="23" s="1"/>
  <c r="E1431" i="23" s="1"/>
  <c r="G1431" i="23" s="1"/>
  <c r="D1432" i="23" l="1"/>
  <c r="C1432" i="23" s="1"/>
  <c r="E1432" i="23" s="1"/>
  <c r="G1432" i="23" s="1"/>
  <c r="D1433" i="23" l="1"/>
  <c r="C1433" i="23" s="1"/>
  <c r="E1433" i="23" s="1"/>
  <c r="G1433" i="23" s="1"/>
  <c r="D1434" i="23" l="1"/>
  <c r="C1434" i="23" s="1"/>
  <c r="E1434" i="23" s="1"/>
  <c r="G1434" i="23" s="1"/>
  <c r="D1435" i="23" l="1"/>
  <c r="C1435" i="23" s="1"/>
  <c r="E1435" i="23" s="1"/>
  <c r="G1435" i="23" s="1"/>
  <c r="D1436" i="23" l="1"/>
  <c r="C1436" i="23" s="1"/>
  <c r="E1436" i="23" s="1"/>
  <c r="G1436" i="23" s="1"/>
  <c r="D1437" i="23" l="1"/>
  <c r="C1437" i="23" s="1"/>
  <c r="E1437" i="23" s="1"/>
  <c r="G1437" i="23" s="1"/>
  <c r="D1438" i="23" l="1"/>
  <c r="C1438" i="23" s="1"/>
  <c r="E1438" i="23" s="1"/>
  <c r="G1438" i="23" s="1"/>
  <c r="D1439" i="23" l="1"/>
  <c r="C1439" i="23" s="1"/>
  <c r="E1439" i="23" s="1"/>
  <c r="G1439" i="23" s="1"/>
  <c r="D1440" i="23" l="1"/>
  <c r="C1440" i="23" s="1"/>
  <c r="E1440" i="23" s="1"/>
  <c r="G1440" i="23" s="1"/>
  <c r="D1441" i="23" l="1"/>
  <c r="C1441" i="23" s="1"/>
  <c r="E1441" i="23" s="1"/>
  <c r="G1441" i="23" s="1"/>
  <c r="D1442" i="23" l="1"/>
  <c r="C1442" i="23" s="1"/>
  <c r="E1442" i="23" s="1"/>
  <c r="G1442" i="23" s="1"/>
  <c r="D1443" i="23" l="1"/>
  <c r="C1443" i="23" s="1"/>
  <c r="E1443" i="23" s="1"/>
  <c r="G1443" i="23" s="1"/>
  <c r="D1444" i="23" l="1"/>
  <c r="C1444" i="23" s="1"/>
  <c r="E1444" i="23" s="1"/>
  <c r="G1444" i="23" s="1"/>
  <c r="D1445" i="23" l="1"/>
  <c r="C1445" i="23" s="1"/>
  <c r="E1445" i="23" s="1"/>
  <c r="G1445" i="23" s="1"/>
  <c r="D1446" i="23" l="1"/>
  <c r="C1446" i="23" s="1"/>
  <c r="E1446" i="23" s="1"/>
  <c r="G1446" i="23" s="1"/>
  <c r="D1447" i="23" l="1"/>
  <c r="C1447" i="23" s="1"/>
  <c r="E1447" i="23" s="1"/>
  <c r="G1447" i="23" s="1"/>
  <c r="D1448" i="23" l="1"/>
  <c r="C1448" i="23" s="1"/>
  <c r="E1448" i="23" s="1"/>
  <c r="G1448" i="23" s="1"/>
  <c r="D1449" i="23" l="1"/>
  <c r="C1449" i="23" s="1"/>
  <c r="E1449" i="23" s="1"/>
  <c r="G1449" i="23" s="1"/>
  <c r="D1450" i="23" l="1"/>
  <c r="C1450" i="23" s="1"/>
  <c r="E1450" i="23" s="1"/>
  <c r="G1450" i="23" s="1"/>
  <c r="D1451" i="23" l="1"/>
  <c r="C1451" i="23" s="1"/>
  <c r="E1451" i="23" s="1"/>
  <c r="G1451" i="23" s="1"/>
  <c r="D1452" i="23" l="1"/>
  <c r="C1452" i="23" s="1"/>
  <c r="E1452" i="23" s="1"/>
  <c r="G1452" i="23" s="1"/>
  <c r="D1453" i="23" l="1"/>
  <c r="C1453" i="23" s="1"/>
  <c r="E1453" i="23" s="1"/>
  <c r="G1453" i="23" s="1"/>
  <c r="D1454" i="23" l="1"/>
  <c r="C1454" i="23" s="1"/>
  <c r="E1454" i="23" s="1"/>
  <c r="G1454" i="23" s="1"/>
  <c r="D1455" i="23" l="1"/>
  <c r="C1455" i="23" s="1"/>
  <c r="E1455" i="23" s="1"/>
  <c r="G1455" i="23" s="1"/>
  <c r="D1456" i="23" l="1"/>
  <c r="C1456" i="23" s="1"/>
  <c r="E1456" i="23" s="1"/>
  <c r="G1456" i="23" s="1"/>
  <c r="D1457" i="23" l="1"/>
  <c r="C1457" i="23" s="1"/>
  <c r="E1457" i="23" s="1"/>
  <c r="G1457" i="23" s="1"/>
  <c r="D1458" i="23" l="1"/>
  <c r="C1458" i="23" s="1"/>
  <c r="E1458" i="23" s="1"/>
  <c r="G1458" i="23" s="1"/>
  <c r="D1459" i="23" l="1"/>
  <c r="C1459" i="23" s="1"/>
  <c r="E1459" i="23" s="1"/>
  <c r="G1459" i="23" s="1"/>
  <c r="D1460" i="23" l="1"/>
  <c r="C1460" i="23" s="1"/>
  <c r="E1460" i="23" s="1"/>
  <c r="G1460" i="23" s="1"/>
  <c r="D1461" i="23" l="1"/>
  <c r="C1461" i="23" s="1"/>
  <c r="E1461" i="23" s="1"/>
  <c r="G1461" i="23" s="1"/>
  <c r="D1462" i="23" l="1"/>
  <c r="C1462" i="23" s="1"/>
  <c r="E1462" i="23" s="1"/>
  <c r="G1462" i="23" s="1"/>
  <c r="D1463" i="23" l="1"/>
  <c r="C1463" i="23" s="1"/>
  <c r="E1463" i="23" s="1"/>
  <c r="G1463" i="23" s="1"/>
  <c r="D1464" i="23" l="1"/>
  <c r="C1464" i="23" s="1"/>
  <c r="E1464" i="23" s="1"/>
  <c r="G1464" i="23" s="1"/>
  <c r="D1465" i="23" l="1"/>
  <c r="C1465" i="23" s="1"/>
  <c r="E1465" i="23" s="1"/>
  <c r="G1465" i="23" s="1"/>
  <c r="D1466" i="23" l="1"/>
  <c r="C1466" i="23" s="1"/>
  <c r="E1466" i="23" s="1"/>
  <c r="G1466" i="23" s="1"/>
  <c r="D1467" i="23" l="1"/>
  <c r="C1467" i="23" s="1"/>
  <c r="E1467" i="23" s="1"/>
  <c r="G1467" i="23" s="1"/>
  <c r="D1468" i="23" l="1"/>
  <c r="C1468" i="23" s="1"/>
  <c r="E1468" i="23" s="1"/>
  <c r="G1468" i="23" s="1"/>
  <c r="D1469" i="23" l="1"/>
  <c r="C1469" i="23" s="1"/>
  <c r="E1469" i="23" s="1"/>
  <c r="G1469" i="23" s="1"/>
  <c r="D1470" i="23" l="1"/>
  <c r="C1470" i="23" s="1"/>
  <c r="E1470" i="23" s="1"/>
  <c r="G1470" i="23" s="1"/>
  <c r="D1471" i="23" l="1"/>
  <c r="C1471" i="23" s="1"/>
  <c r="E1471" i="23" s="1"/>
  <c r="G1471" i="23" s="1"/>
  <c r="D1472" i="23" l="1"/>
  <c r="C1472" i="23" s="1"/>
  <c r="E1472" i="23" s="1"/>
  <c r="G1472" i="23" s="1"/>
  <c r="D1473" i="23" l="1"/>
  <c r="C1473" i="23" s="1"/>
  <c r="E1473" i="23" s="1"/>
  <c r="G1473" i="23" s="1"/>
  <c r="D1474" i="23" l="1"/>
  <c r="C1474" i="23" s="1"/>
  <c r="E1474" i="23" s="1"/>
  <c r="G1474" i="23" s="1"/>
  <c r="D1475" i="23" l="1"/>
  <c r="C1475" i="23" s="1"/>
  <c r="E1475" i="23" s="1"/>
  <c r="G1475" i="23" s="1"/>
  <c r="D1476" i="23" l="1"/>
  <c r="C1476" i="23" s="1"/>
  <c r="E1476" i="23" s="1"/>
  <c r="G1476" i="23" s="1"/>
  <c r="D1477" i="23" l="1"/>
  <c r="C1477" i="23" s="1"/>
  <c r="E1477" i="23" s="1"/>
  <c r="G1477" i="23" s="1"/>
  <c r="D1478" i="23" l="1"/>
  <c r="C1478" i="23" s="1"/>
  <c r="E1478" i="23" s="1"/>
  <c r="G1478" i="23" s="1"/>
  <c r="D1479" i="23" l="1"/>
  <c r="C1479" i="23" s="1"/>
  <c r="E1479" i="23" s="1"/>
  <c r="G1479" i="23" s="1"/>
  <c r="D1480" i="23" l="1"/>
  <c r="C1480" i="23" s="1"/>
  <c r="E1480" i="23" s="1"/>
  <c r="G1480" i="23" s="1"/>
  <c r="D1481" i="23" l="1"/>
  <c r="C1481" i="23" s="1"/>
  <c r="E1481" i="23" s="1"/>
  <c r="G1481" i="23" s="1"/>
  <c r="D1482" i="23" l="1"/>
  <c r="C1482" i="23" s="1"/>
  <c r="E1482" i="23" s="1"/>
  <c r="G1482" i="23" s="1"/>
  <c r="D1483" i="23" l="1"/>
  <c r="C1483" i="23" s="1"/>
  <c r="E1483" i="23" s="1"/>
  <c r="G1483" i="23" s="1"/>
  <c r="D1484" i="23" l="1"/>
  <c r="C1484" i="23" s="1"/>
  <c r="E1484" i="23" s="1"/>
  <c r="G1484" i="23" s="1"/>
  <c r="D1485" i="23" l="1"/>
  <c r="C1485" i="23" s="1"/>
  <c r="E1485" i="23" s="1"/>
  <c r="G1485" i="23" s="1"/>
  <c r="D1486" i="23" l="1"/>
  <c r="C1486" i="23" s="1"/>
  <c r="E1486" i="23" s="1"/>
  <c r="G1486" i="23" s="1"/>
  <c r="D1487" i="23" l="1"/>
  <c r="C1487" i="23" s="1"/>
  <c r="E1487" i="23" s="1"/>
  <c r="G1487" i="23" s="1"/>
  <c r="D1488" i="23" l="1"/>
  <c r="C1488" i="23" s="1"/>
  <c r="E1488" i="23" s="1"/>
  <c r="G1488" i="23" s="1"/>
  <c r="D1489" i="23" l="1"/>
  <c r="C1489" i="23" s="1"/>
  <c r="E1489" i="23" s="1"/>
  <c r="G1489" i="23" s="1"/>
  <c r="D1490" i="23" l="1"/>
  <c r="C1490" i="23" s="1"/>
  <c r="E1490" i="23" s="1"/>
  <c r="G1490" i="23" s="1"/>
  <c r="D1491" i="23" l="1"/>
  <c r="C1491" i="23" s="1"/>
  <c r="E1491" i="23" s="1"/>
  <c r="G1491" i="23" s="1"/>
  <c r="D1492" i="23" l="1"/>
  <c r="C1492" i="23" s="1"/>
  <c r="E1492" i="23" s="1"/>
  <c r="G1492" i="23" s="1"/>
  <c r="D1493" i="23" l="1"/>
  <c r="C1493" i="23" s="1"/>
  <c r="E1493" i="23" s="1"/>
  <c r="G1493" i="23" s="1"/>
  <c r="D1494" i="23" l="1"/>
  <c r="C1494" i="23" s="1"/>
  <c r="E1494" i="23" s="1"/>
  <c r="G1494" i="23" s="1"/>
  <c r="D1495" i="23" l="1"/>
  <c r="C1495" i="23" s="1"/>
  <c r="E1495" i="23" s="1"/>
  <c r="G1495" i="23" s="1"/>
  <c r="D1496" i="23" l="1"/>
  <c r="C1496" i="23" s="1"/>
  <c r="E1496" i="23" s="1"/>
  <c r="G1496" i="23" s="1"/>
  <c r="D1497" i="23" l="1"/>
  <c r="C1497" i="23" s="1"/>
  <c r="E1497" i="23" s="1"/>
  <c r="G1497" i="23" s="1"/>
  <c r="D1498" i="23" l="1"/>
  <c r="C1498" i="23" s="1"/>
  <c r="E1498" i="23" s="1"/>
  <c r="G1498" i="23" s="1"/>
  <c r="D1499" i="23" l="1"/>
  <c r="C1499" i="23" s="1"/>
  <c r="E1499" i="23" s="1"/>
  <c r="G1499" i="23" s="1"/>
  <c r="D1500" i="23" l="1"/>
  <c r="C1500" i="23" s="1"/>
  <c r="E1500" i="23" s="1"/>
  <c r="G1500" i="23" s="1"/>
  <c r="D1501" i="23" l="1"/>
  <c r="C1501" i="23" s="1"/>
  <c r="E1501" i="23" s="1"/>
  <c r="G1501" i="23" s="1"/>
  <c r="D1502" i="23" l="1"/>
  <c r="C1502" i="23" s="1"/>
  <c r="E1502" i="23" s="1"/>
  <c r="G1502" i="23" s="1"/>
  <c r="D1503" i="23" l="1"/>
  <c r="C1503" i="23" s="1"/>
  <c r="E1503" i="23" s="1"/>
  <c r="G1503" i="23" s="1"/>
  <c r="D1504" i="23" l="1"/>
  <c r="C1504" i="23" s="1"/>
  <c r="E1504" i="23" s="1"/>
  <c r="G1504" i="23" s="1"/>
  <c r="D1505" i="23" l="1"/>
  <c r="C1505" i="23" s="1"/>
  <c r="E1505" i="23" s="1"/>
  <c r="G1505" i="23" s="1"/>
  <c r="D1506" i="23" l="1"/>
  <c r="C1506" i="23" s="1"/>
  <c r="E1506" i="23" s="1"/>
  <c r="G1506" i="23" s="1"/>
  <c r="D1507" i="23" l="1"/>
  <c r="C1507" i="23" s="1"/>
  <c r="E1507" i="23" s="1"/>
  <c r="G1507" i="23" s="1"/>
  <c r="D1508" i="23" l="1"/>
  <c r="C1508" i="23" s="1"/>
  <c r="E1508" i="23" s="1"/>
  <c r="G1508" i="23" s="1"/>
  <c r="D1509" i="23" l="1"/>
  <c r="C1509" i="23" s="1"/>
  <c r="E1509" i="23" s="1"/>
  <c r="G1509" i="23" s="1"/>
  <c r="D1510" i="23" l="1"/>
  <c r="C1510" i="23" s="1"/>
  <c r="E1510" i="23" s="1"/>
  <c r="G1510" i="23" s="1"/>
  <c r="D1511" i="23" l="1"/>
  <c r="C1511" i="23" s="1"/>
  <c r="E1511" i="23" s="1"/>
  <c r="G1511" i="23" s="1"/>
  <c r="D1512" i="23" l="1"/>
  <c r="C1512" i="23" s="1"/>
  <c r="E1512" i="23" s="1"/>
  <c r="G1512" i="23" s="1"/>
  <c r="D1513" i="23" l="1"/>
  <c r="C1513" i="23" s="1"/>
  <c r="E1513" i="23" s="1"/>
  <c r="G1513" i="23" s="1"/>
  <c r="D1514" i="23" l="1"/>
  <c r="C1514" i="23" s="1"/>
  <c r="E1514" i="23" s="1"/>
  <c r="G1514" i="23" s="1"/>
  <c r="D1515" i="23" l="1"/>
  <c r="C1515" i="23" s="1"/>
  <c r="E1515" i="23" s="1"/>
  <c r="G1515" i="23" s="1"/>
  <c r="D1516" i="23" l="1"/>
  <c r="C1516" i="23" s="1"/>
  <c r="E1516" i="23" s="1"/>
  <c r="G1516" i="23" s="1"/>
  <c r="D1517" i="23" l="1"/>
  <c r="C1517" i="23" s="1"/>
  <c r="E1517" i="23" s="1"/>
  <c r="G1517" i="23" s="1"/>
  <c r="D1518" i="23" l="1"/>
  <c r="C1518" i="23" s="1"/>
  <c r="E1518" i="23" s="1"/>
  <c r="G1518" i="23" s="1"/>
  <c r="D1519" i="23" l="1"/>
  <c r="C1519" i="23" s="1"/>
  <c r="E1519" i="23" s="1"/>
  <c r="G1519" i="23" s="1"/>
  <c r="D1520" i="23" l="1"/>
  <c r="C1520" i="23" s="1"/>
  <c r="E1520" i="23" s="1"/>
  <c r="G1520" i="23" s="1"/>
  <c r="D1521" i="23" l="1"/>
  <c r="C1521" i="23" s="1"/>
  <c r="E1521" i="23" s="1"/>
  <c r="G1521" i="23" s="1"/>
  <c r="D1522" i="23" l="1"/>
  <c r="C1522" i="23" s="1"/>
  <c r="E1522" i="23" s="1"/>
  <c r="G1522" i="23" s="1"/>
  <c r="D1523" i="23" l="1"/>
  <c r="C1523" i="23" s="1"/>
  <c r="E1523" i="23" s="1"/>
  <c r="G1523" i="23" s="1"/>
  <c r="D1524" i="23" l="1"/>
  <c r="C1524" i="23" s="1"/>
  <c r="E1524" i="23" s="1"/>
  <c r="G1524" i="23" s="1"/>
  <c r="D1525" i="23" l="1"/>
  <c r="C1525" i="23" s="1"/>
  <c r="E1525" i="23" s="1"/>
  <c r="G1525" i="23" s="1"/>
  <c r="D1526" i="23" l="1"/>
  <c r="C1526" i="23" s="1"/>
  <c r="E1526" i="23" s="1"/>
  <c r="G1526" i="23" s="1"/>
  <c r="D1527" i="23" l="1"/>
  <c r="C1527" i="23" s="1"/>
  <c r="E1527" i="23" s="1"/>
  <c r="G1527" i="23" s="1"/>
  <c r="D1528" i="23" l="1"/>
  <c r="C1528" i="23" s="1"/>
  <c r="E1528" i="23" s="1"/>
  <c r="G1528" i="23" s="1"/>
  <c r="D1529" i="23" l="1"/>
  <c r="C1529" i="23" s="1"/>
  <c r="E1529" i="23" s="1"/>
  <c r="G1529" i="23" s="1"/>
  <c r="D1530" i="23" l="1"/>
  <c r="C1530" i="23" s="1"/>
  <c r="E1530" i="23" s="1"/>
  <c r="G1530" i="23" s="1"/>
  <c r="D1531" i="23" l="1"/>
  <c r="C1531" i="23" s="1"/>
  <c r="E1531" i="23" s="1"/>
  <c r="G1531" i="23" s="1"/>
  <c r="D1532" i="23" l="1"/>
  <c r="C1532" i="23" s="1"/>
  <c r="E1532" i="23" s="1"/>
  <c r="G1532" i="23" s="1"/>
  <c r="D1533" i="23" l="1"/>
  <c r="C1533" i="23" s="1"/>
  <c r="E1533" i="23" s="1"/>
  <c r="G1533" i="23" s="1"/>
  <c r="D1534" i="23" l="1"/>
  <c r="C1534" i="23" s="1"/>
  <c r="E1534" i="23" s="1"/>
  <c r="G1534" i="23" s="1"/>
  <c r="D1535" i="23" l="1"/>
  <c r="C1535" i="23" s="1"/>
  <c r="E1535" i="23" s="1"/>
  <c r="G1535" i="23" s="1"/>
  <c r="D1536" i="23" l="1"/>
  <c r="C1536" i="23" s="1"/>
  <c r="E1536" i="23" s="1"/>
  <c r="G1536" i="23" s="1"/>
  <c r="D1537" i="23" l="1"/>
  <c r="C1537" i="23" s="1"/>
  <c r="E1537" i="23" s="1"/>
  <c r="G1537" i="23" s="1"/>
  <c r="D1538" i="23" l="1"/>
  <c r="C1538" i="23" s="1"/>
  <c r="E1538" i="23" s="1"/>
  <c r="G1538" i="23" s="1"/>
  <c r="D1539" i="23" l="1"/>
  <c r="C1539" i="23" s="1"/>
  <c r="E1539" i="23" s="1"/>
  <c r="G1539" i="23" s="1"/>
  <c r="D1540" i="23" l="1"/>
  <c r="C1540" i="23" s="1"/>
  <c r="E1540" i="23" s="1"/>
  <c r="G1540" i="23" s="1"/>
  <c r="D1541" i="23" l="1"/>
  <c r="C1541" i="23" s="1"/>
  <c r="E1541" i="23" s="1"/>
  <c r="G1541" i="23" s="1"/>
  <c r="D1542" i="23" l="1"/>
  <c r="C1542" i="23" s="1"/>
  <c r="E1542" i="23" s="1"/>
  <c r="G1542" i="23" s="1"/>
  <c r="D1543" i="23" l="1"/>
  <c r="C1543" i="23" s="1"/>
  <c r="E1543" i="23" s="1"/>
  <c r="G1543" i="23" s="1"/>
  <c r="D1544" i="23" l="1"/>
  <c r="C1544" i="23" s="1"/>
  <c r="E1544" i="23" s="1"/>
  <c r="G1544" i="23" s="1"/>
  <c r="D1545" i="23" l="1"/>
  <c r="C1545" i="23" s="1"/>
  <c r="E1545" i="23" s="1"/>
  <c r="G1545" i="23" s="1"/>
  <c r="D1546" i="23" l="1"/>
  <c r="C1546" i="23" s="1"/>
  <c r="E1546" i="23" s="1"/>
  <c r="G1546" i="23" s="1"/>
  <c r="D1547" i="23" l="1"/>
  <c r="C1547" i="23" s="1"/>
  <c r="E1547" i="23" s="1"/>
  <c r="G1547" i="23" s="1"/>
  <c r="D1548" i="23" l="1"/>
  <c r="C1548" i="23" s="1"/>
  <c r="E1548" i="23" s="1"/>
  <c r="G1548" i="23" s="1"/>
  <c r="D1549" i="23" l="1"/>
  <c r="C1549" i="23" s="1"/>
  <c r="E1549" i="23" s="1"/>
  <c r="G1549" i="23" s="1"/>
  <c r="D1550" i="23" l="1"/>
  <c r="C1550" i="23" s="1"/>
  <c r="E1550" i="23" s="1"/>
  <c r="G1550" i="23" s="1"/>
  <c r="D1551" i="23" l="1"/>
  <c r="C1551" i="23" s="1"/>
  <c r="E1551" i="23" s="1"/>
  <c r="G1551" i="23" s="1"/>
  <c r="D1552" i="23" l="1"/>
  <c r="C1552" i="23" s="1"/>
  <c r="E1552" i="23" s="1"/>
  <c r="G1552" i="23" s="1"/>
  <c r="D1553" i="23" l="1"/>
  <c r="C1553" i="23" s="1"/>
  <c r="E1553" i="23" s="1"/>
  <c r="G1553" i="23" s="1"/>
  <c r="D1554" i="23" l="1"/>
  <c r="C1554" i="23" s="1"/>
  <c r="E1554" i="23" s="1"/>
  <c r="G1554" i="23" s="1"/>
  <c r="D1555" i="23" l="1"/>
  <c r="C1555" i="23" s="1"/>
  <c r="E1555" i="23" s="1"/>
  <c r="G1555" i="23" s="1"/>
  <c r="D1556" i="23" l="1"/>
  <c r="C1556" i="23" s="1"/>
  <c r="E1556" i="23" s="1"/>
  <c r="G1556" i="23" s="1"/>
  <c r="D1557" i="23" l="1"/>
  <c r="C1557" i="23" s="1"/>
  <c r="E1557" i="23" s="1"/>
  <c r="G1557" i="23" s="1"/>
  <c r="D1558" i="23" l="1"/>
  <c r="C1558" i="23" s="1"/>
  <c r="E1558" i="23" s="1"/>
  <c r="G1558" i="23" s="1"/>
  <c r="D1559" i="23" l="1"/>
  <c r="C1559" i="23" s="1"/>
  <c r="E1559" i="23" s="1"/>
  <c r="G1559" i="23" s="1"/>
  <c r="D1560" i="23" l="1"/>
  <c r="C1560" i="23" s="1"/>
  <c r="E1560" i="23" s="1"/>
  <c r="G1560" i="23" s="1"/>
  <c r="D1561" i="23" l="1"/>
  <c r="C1561" i="23" s="1"/>
  <c r="E1561" i="23" s="1"/>
  <c r="G1561" i="23" s="1"/>
  <c r="D1562" i="23" l="1"/>
  <c r="C1562" i="23" s="1"/>
  <c r="E1562" i="23" s="1"/>
  <c r="G1562" i="23" s="1"/>
  <c r="D1563" i="23" l="1"/>
  <c r="C1563" i="23" s="1"/>
  <c r="E1563" i="23" s="1"/>
  <c r="G1563" i="23" s="1"/>
  <c r="D1564" i="23" l="1"/>
  <c r="C1564" i="23" s="1"/>
  <c r="E1564" i="23" s="1"/>
  <c r="G1564" i="23" s="1"/>
  <c r="D1565" i="23" l="1"/>
  <c r="C1565" i="23" s="1"/>
  <c r="E1565" i="23" s="1"/>
  <c r="G1565" i="23" s="1"/>
  <c r="D1566" i="23" l="1"/>
  <c r="C1566" i="23" s="1"/>
  <c r="E1566" i="23" s="1"/>
  <c r="G1566" i="23" s="1"/>
  <c r="D1567" i="23" l="1"/>
  <c r="C1567" i="23" s="1"/>
  <c r="E1567" i="23" s="1"/>
  <c r="G1567" i="23" s="1"/>
  <c r="D1568" i="23" l="1"/>
  <c r="C1568" i="23" s="1"/>
  <c r="E1568" i="23" s="1"/>
  <c r="G1568" i="23" s="1"/>
  <c r="D1569" i="23" l="1"/>
  <c r="C1569" i="23" s="1"/>
  <c r="E1569" i="23" s="1"/>
  <c r="G1569" i="23" s="1"/>
  <c r="D1570" i="23" l="1"/>
  <c r="C1570" i="23" s="1"/>
  <c r="E1570" i="23" s="1"/>
  <c r="G1570" i="23" s="1"/>
  <c r="D1571" i="23" l="1"/>
  <c r="C1571" i="23" s="1"/>
  <c r="E1571" i="23" s="1"/>
  <c r="G1571" i="23" s="1"/>
  <c r="D1572" i="23" l="1"/>
  <c r="C1572" i="23" s="1"/>
  <c r="E1572" i="23" s="1"/>
  <c r="G1572" i="23" s="1"/>
  <c r="D1573" i="23" l="1"/>
  <c r="C1573" i="23" s="1"/>
  <c r="E1573" i="23" s="1"/>
  <c r="G1573" i="23" s="1"/>
  <c r="D1574" i="23" l="1"/>
  <c r="C1574" i="23" s="1"/>
  <c r="E1574" i="23" s="1"/>
  <c r="G1574" i="23" s="1"/>
  <c r="D1575" i="23" l="1"/>
  <c r="C1575" i="23" s="1"/>
  <c r="E1575" i="23" s="1"/>
  <c r="G1575" i="23" s="1"/>
  <c r="D1576" i="23" l="1"/>
  <c r="C1576" i="23" s="1"/>
  <c r="E1576" i="23" s="1"/>
  <c r="G1576" i="23" s="1"/>
  <c r="D1577" i="23" l="1"/>
  <c r="C1577" i="23" s="1"/>
  <c r="E1577" i="23" s="1"/>
  <c r="G1577" i="23" s="1"/>
  <c r="D1578" i="23" l="1"/>
  <c r="C1578" i="23" s="1"/>
  <c r="E1578" i="23" s="1"/>
  <c r="G1578" i="23" s="1"/>
  <c r="D1579" i="23" l="1"/>
  <c r="C1579" i="23" s="1"/>
  <c r="E1579" i="23" s="1"/>
  <c r="G1579" i="23" s="1"/>
  <c r="D1580" i="23" l="1"/>
  <c r="C1580" i="23" s="1"/>
  <c r="E1580" i="23" s="1"/>
  <c r="G1580" i="23" s="1"/>
  <c r="D1581" i="23" l="1"/>
  <c r="C1581" i="23" s="1"/>
  <c r="E1581" i="23" s="1"/>
  <c r="G1581" i="23" s="1"/>
  <c r="D1582" i="23" l="1"/>
  <c r="C1582" i="23" s="1"/>
  <c r="E1582" i="23" s="1"/>
  <c r="G1582" i="23" s="1"/>
  <c r="D1583" i="23" l="1"/>
  <c r="C1583" i="23" s="1"/>
  <c r="E1583" i="23" s="1"/>
  <c r="G1583" i="23" s="1"/>
  <c r="D1584" i="23" l="1"/>
  <c r="C1584" i="23" s="1"/>
  <c r="E1584" i="23" s="1"/>
  <c r="G1584" i="23" s="1"/>
  <c r="D1585" i="23" l="1"/>
  <c r="C1585" i="23" s="1"/>
  <c r="E1585" i="23" s="1"/>
  <c r="G1585" i="23" s="1"/>
  <c r="D1586" i="23" l="1"/>
  <c r="C1586" i="23" s="1"/>
  <c r="E1586" i="23" s="1"/>
  <c r="G1586" i="23" s="1"/>
  <c r="D1587" i="23" l="1"/>
  <c r="C1587" i="23" s="1"/>
  <c r="E1587" i="23" s="1"/>
  <c r="G1587" i="23" s="1"/>
  <c r="D1588" i="23" l="1"/>
  <c r="C1588" i="23" s="1"/>
  <c r="E1588" i="23" s="1"/>
  <c r="G1588" i="23" s="1"/>
  <c r="D1589" i="23" l="1"/>
  <c r="C1589" i="23" s="1"/>
  <c r="E1589" i="23" s="1"/>
  <c r="G1589" i="23" s="1"/>
  <c r="D1590" i="23" l="1"/>
  <c r="C1590" i="23" s="1"/>
  <c r="E1590" i="23" s="1"/>
  <c r="G1590" i="23" s="1"/>
  <c r="D1591" i="23" l="1"/>
  <c r="C1591" i="23" s="1"/>
  <c r="E1591" i="23" s="1"/>
  <c r="G1591" i="23" s="1"/>
  <c r="D1592" i="23" l="1"/>
  <c r="C1592" i="23" s="1"/>
  <c r="E1592" i="23" s="1"/>
  <c r="G1592" i="23" s="1"/>
  <c r="D1593" i="23" l="1"/>
  <c r="C1593" i="23" s="1"/>
  <c r="E1593" i="23" s="1"/>
  <c r="G1593" i="23" s="1"/>
  <c r="D1594" i="23" l="1"/>
  <c r="C1594" i="23" s="1"/>
  <c r="E1594" i="23" s="1"/>
  <c r="G1594" i="23" s="1"/>
  <c r="D1595" i="23" l="1"/>
  <c r="C1595" i="23" s="1"/>
  <c r="E1595" i="23" s="1"/>
  <c r="G1595" i="23" s="1"/>
  <c r="D1596" i="23" l="1"/>
  <c r="C1596" i="23" s="1"/>
  <c r="E1596" i="23" s="1"/>
  <c r="G1596" i="23" s="1"/>
  <c r="D1597" i="23" l="1"/>
  <c r="C1597" i="23" s="1"/>
  <c r="E1597" i="23" s="1"/>
  <c r="G1597" i="23" s="1"/>
  <c r="D1598" i="23" l="1"/>
  <c r="C1598" i="23" s="1"/>
  <c r="E1598" i="23" s="1"/>
  <c r="G1598" i="23" s="1"/>
  <c r="D1599" i="23" l="1"/>
  <c r="C1599" i="23" s="1"/>
  <c r="E1599" i="23" s="1"/>
  <c r="G1599" i="23" s="1"/>
  <c r="D1600" i="23" l="1"/>
  <c r="C1600" i="23" s="1"/>
  <c r="E1600" i="23" s="1"/>
  <c r="G1600" i="23" s="1"/>
  <c r="D1601" i="23" l="1"/>
  <c r="C1601" i="23" s="1"/>
  <c r="E1601" i="23" s="1"/>
  <c r="G1601" i="23" s="1"/>
  <c r="D1602" i="23" l="1"/>
  <c r="C1602" i="23" s="1"/>
  <c r="E1602" i="23" s="1"/>
  <c r="G1602" i="23" s="1"/>
  <c r="D1603" i="23" l="1"/>
  <c r="C1603" i="23" s="1"/>
  <c r="E1603" i="23" s="1"/>
  <c r="G1603" i="23" s="1"/>
  <c r="D1604" i="23" l="1"/>
  <c r="C1604" i="23" s="1"/>
  <c r="E1604" i="23" s="1"/>
  <c r="G1604" i="23" s="1"/>
  <c r="D1605" i="23" l="1"/>
  <c r="C1605" i="23" s="1"/>
  <c r="E1605" i="23" s="1"/>
  <c r="G1605" i="23" s="1"/>
  <c r="D1606" i="23" l="1"/>
  <c r="C1606" i="23" s="1"/>
  <c r="E1606" i="23" s="1"/>
  <c r="G1606" i="23" s="1"/>
  <c r="D1607" i="23" l="1"/>
  <c r="C1607" i="23" s="1"/>
  <c r="E1607" i="23" s="1"/>
  <c r="G1607" i="23" s="1"/>
  <c r="D1608" i="23" l="1"/>
  <c r="C1608" i="23" s="1"/>
  <c r="E1608" i="23" s="1"/>
  <c r="G1608" i="23" s="1"/>
  <c r="D1609" i="23" l="1"/>
  <c r="C1609" i="23" s="1"/>
  <c r="E1609" i="23" s="1"/>
  <c r="G1609" i="23" s="1"/>
  <c r="D1610" i="23" l="1"/>
  <c r="C1610" i="23" s="1"/>
  <c r="E1610" i="23" s="1"/>
  <c r="G1610" i="23" s="1"/>
  <c r="D1611" i="23" l="1"/>
  <c r="C1611" i="23" s="1"/>
  <c r="E1611" i="23" s="1"/>
  <c r="G1611" i="23" s="1"/>
  <c r="D1612" i="23" l="1"/>
  <c r="C1612" i="23" s="1"/>
  <c r="E1612" i="23" s="1"/>
  <c r="G1612" i="23" s="1"/>
  <c r="D1613" i="23" l="1"/>
  <c r="C1613" i="23" s="1"/>
  <c r="E1613" i="23" s="1"/>
  <c r="G1613" i="23" s="1"/>
  <c r="D1614" i="23" l="1"/>
  <c r="C1614" i="23" s="1"/>
  <c r="E1614" i="23" s="1"/>
  <c r="G1614" i="23" s="1"/>
  <c r="D1615" i="23" l="1"/>
  <c r="C1615" i="23" s="1"/>
  <c r="E1615" i="23" s="1"/>
  <c r="G1615" i="23" s="1"/>
  <c r="D1616" i="23" l="1"/>
  <c r="C1616" i="23" s="1"/>
  <c r="E1616" i="23" s="1"/>
  <c r="G1616" i="23" s="1"/>
  <c r="D1617" i="23" l="1"/>
  <c r="C1617" i="23" s="1"/>
  <c r="E1617" i="23" s="1"/>
  <c r="G1617" i="23" s="1"/>
  <c r="D1618" i="23" l="1"/>
  <c r="C1618" i="23" s="1"/>
  <c r="E1618" i="23" s="1"/>
  <c r="G1618" i="23" s="1"/>
  <c r="D1619" i="23" l="1"/>
  <c r="C1619" i="23" s="1"/>
  <c r="E1619" i="23" s="1"/>
  <c r="G1619" i="23" s="1"/>
  <c r="D1620" i="23" l="1"/>
  <c r="C1620" i="23" s="1"/>
  <c r="E1620" i="23" s="1"/>
  <c r="G1620" i="23" s="1"/>
  <c r="D1621" i="23" l="1"/>
  <c r="C1621" i="23" s="1"/>
  <c r="E1621" i="23" s="1"/>
  <c r="G1621" i="23" s="1"/>
  <c r="D1622" i="23" l="1"/>
  <c r="C1622" i="23" s="1"/>
  <c r="E1622" i="23" s="1"/>
  <c r="G1622" i="23" s="1"/>
  <c r="D1623" i="23" l="1"/>
  <c r="C1623" i="23" s="1"/>
  <c r="E1623" i="23" s="1"/>
  <c r="G1623" i="23" s="1"/>
  <c r="D1624" i="23" l="1"/>
  <c r="C1624" i="23" s="1"/>
  <c r="E1624" i="23" s="1"/>
  <c r="G1624" i="23" s="1"/>
  <c r="D1625" i="23" l="1"/>
  <c r="C1625" i="23" s="1"/>
  <c r="E1625" i="23" s="1"/>
  <c r="G1625" i="23" s="1"/>
  <c r="D1626" i="23" l="1"/>
  <c r="C1626" i="23" s="1"/>
  <c r="E1626" i="23" s="1"/>
  <c r="G1626" i="23" s="1"/>
  <c r="D1627" i="23" l="1"/>
  <c r="C1627" i="23" s="1"/>
  <c r="E1627" i="23" s="1"/>
  <c r="B43" i="26"/>
  <c r="E46" i="26" l="1"/>
  <c r="E45" i="26"/>
  <c r="E44" i="26"/>
  <c r="E42" i="26"/>
  <c r="E43" i="26"/>
  <c r="E47" i="26" l="1"/>
  <c r="B59" i="26"/>
  <c r="E58" i="26" l="1"/>
  <c r="E62" i="26"/>
  <c r="E59" i="26"/>
  <c r="E60" i="26"/>
  <c r="E61" i="26"/>
  <c r="G43" i="26"/>
  <c r="D43" i="26" s="1"/>
  <c r="G44" i="26"/>
  <c r="D44" i="26" s="1"/>
  <c r="D46" i="26"/>
  <c r="D50" i="26" s="1"/>
  <c r="D42" i="26"/>
  <c r="D45" i="26"/>
  <c r="C47" i="26" l="1"/>
  <c r="E63" i="26"/>
  <c r="G59" i="26" l="1"/>
  <c r="D59" i="26" s="1"/>
  <c r="D62" i="26"/>
  <c r="D58" i="26"/>
  <c r="G60" i="26"/>
  <c r="D60" i="26" s="1"/>
  <c r="D61" i="26"/>
  <c r="L37" i="26"/>
  <c r="H7" i="26" s="1"/>
  <c r="B17" i="4"/>
  <c r="B23" i="4" s="1"/>
  <c r="B26" i="4" s="1"/>
  <c r="B33" i="4" s="1"/>
  <c r="B34" i="4" s="1"/>
  <c r="C63" i="26" l="1"/>
  <c r="M37" i="26" l="1"/>
  <c r="H8" i="26" s="1"/>
  <c r="H21" i="26" s="1"/>
  <c r="C17" i="4"/>
  <c r="C23" i="4" s="1"/>
  <c r="C26" i="4" s="1"/>
  <c r="H11" i="26" l="1"/>
  <c r="C33" i="4"/>
  <c r="C34" i="4"/>
  <c r="D26" i="4"/>
  <c r="D34" i="4" s="1"/>
  <c r="D33" i="4" l="1"/>
  <c r="E26" i="4"/>
  <c r="E34" i="4" s="1"/>
  <c r="F26" i="4" l="1"/>
  <c r="F34" i="4" s="1"/>
  <c r="E33" i="4"/>
  <c r="F33" i="4" l="1"/>
  <c r="G26" i="4"/>
  <c r="G34" i="4" s="1"/>
  <c r="G33" i="4" l="1"/>
  <c r="H26" i="4"/>
  <c r="H34" i="4" s="1"/>
  <c r="I26" i="4" l="1"/>
  <c r="I34" i="4" s="1"/>
  <c r="H33" i="4"/>
  <c r="I33" i="4" l="1"/>
  <c r="K26" i="4"/>
  <c r="K34" i="4" s="1"/>
  <c r="J26" i="4"/>
  <c r="J34" i="4" s="1"/>
  <c r="N29" i="4" l="1"/>
  <c r="M29" i="4"/>
  <c r="O29" i="4"/>
  <c r="B37" i="4"/>
  <c r="J33" i="4"/>
  <c r="K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tc={84DF79FE-42D4-B14D-8D9C-04AABB29EBED}</author>
    <author>tc={AE7C8BC9-6F60-C24B-BA81-B8F15708093F}</author>
    <author>tc={74D3AC77-1878-594E-9197-F9AF9F282A8C}</author>
    <author>tc={FA395719-B049-4C45-98C8-1CEDDAB61BDD}</author>
    <author>tc={837F37AC-9A22-CB4B-BA5F-68D0B2E1D364}</author>
  </authors>
  <commentList>
    <comment ref="A3" authorId="0" shapeId="0" xr:uid="{84DF79FE-42D4-B14D-8D9C-04AABB29EBED}">
      <text>
        <t>[Comment thread] Your version of Excel allows you to read this comment thread, but any edits to it will be removed when the file is opened in a newer version of Excel. For more information: https://go.microsoft.com/fwlink/?linkid=870924. Comment: Determining rental income</t>
      </text>
    </comment>
    <comment ref="A4" authorId="1" shapeId="0" xr:uid="{AE7C8BC9-6F60-C24B-BA81-B8F15708093F}">
      <text>
        <t xml:space="preserve"> [Comment thread] Your version of Excel allows you to read this comment thread, but any edits to it will be removed when the file is opened in a newer version of Excel. For more information: https://go.microsoft.com/fwlink/?linkid=870924. Comment: Is that rent excluding utility costs? (Operating costs)</t>
      </text>
    </comment>
    <comment ref="A5" authorId="2" shapeId="0" xr:uid="{74D3AC77-1878-594E-9197-F9AF9F282A8C}">
      <text>
        <t>[Comment thread] Your version of Excel allows you to read this comment thread, but any edits to it will be removed when the file is opened in a newer version of Excel. For more information: https://go.microsoft.com/fwlink/?linkid=870924. Comment: 3000 too high. Are these the non-transferable BKs?</t>
      </text>
    </comment>
    <comment ref="A11" authorId="3" shapeId="0" xr:uid="{FA395719-B049-4C45-98C8-1CEDDAB61BDD}">
      <text>
        <t> [Comment thread] Your version of Excel allows you to read this comment thread, but any edits to it will be removed when the file is opened in a newer version of Excel. For more information: https://go.microsoft.com/fwlink/?linkid=870924. Comment: Taxable income from V &amp; V</t>
      </text>
    </comment>
    <comment ref="A15" authorId="4" shapeId="0" xr:uid="{837F37AC-9A22-CB4B-BA5F-68D0B2E1D364}">
      <text>
        <t>[Comment thread] Your version of Excel allows you to read this comment thread, but any edits to it will be removed when the file is opened in a newer version of Excel. For more information: https://go.microsoft.com/fwlink/?linkid=870924. Comment: Taxable income from V &amp; V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tc={58723C36-A5EB-2844-AADC-7850EB0AD928}</author>
  </authors>
  <commentList>
    <comment ref="C4" authorId="0" shapeId="0" xr:uid="{58723C36-A5EB-2844-AADC-7850EB0AD928}">
      <text>
        <t xml:space="preserve"> [Comment thread] Your version of Excel allows you to read this comment thread, but any edits to it will be removed when the file is opened in a newer version of Excel. For more information: https://go.microsoft.com/fwlink/?linkid=870924. Comment: + Acquisition costs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58AEAA-52D6-9E4D-B7C6-013401BD84BF}" keepAlive="1" name="Abfrage - _xlnm Print_Titles" description="Verbindung mit der Abfrage '_xlnm Print_Titles' in der Arbeitsmappe." type="5" refreshedVersion="8" background="1" saveData="1">
    <dbPr connection="Provider=Microsoft.Mashup.OleDb.1;Data Source=$Workbook$;Location=&quot;_xlnm Print_Titles&quot;;Extended Properties=&quot;&quot;" command="SELECT * FROM [_xlnm Print_Titles]"/>
  </connection>
  <connection id="2" xr16:uid="{95B6E672-49F1-DD4C-8E91-7D5EBAF0F3C6}" keepAlive="1" name="Abfrage - Anzahl_der_Zahlungen" description="Verbindung mit der Abfrage 'Anzahl_der_Zahlungen' in der Arbeitsmappe." type="5" refreshedVersion="8" background="1" saveData="1">
    <dbPr connection="Provider=Microsoft.Mashup.OleDb.1;Data Source=$Workbook$;Location=Anzahl_der_Zahlungen;Extended Properties=&quot;&quot;" command="SELECT * FROM [Anzahl_der_Zahlungen]"/>
  </connection>
  <connection id="3" xr16:uid="{F8B72105-A3A8-4C49-9CF9-F8165F522A8E}" keepAlive="1" name="Abfrage - Darlehen" description="Verbindung mit der Abfrage 'Darlehen' in der Arbeitsmappe." type="5" refreshedVersion="8" background="1" saveData="1">
    <dbPr connection="Provider=Microsoft.Mashup.OleDb.1;Data Source=$Workbook$;Location=Darlehen;Extended Properties=&quot;&quot;" command="SELECT * FROM [Darlehen]"/>
  </connection>
  <connection id="4" xr16:uid="{2F3F5AFE-3CD8-EA4A-8B65-249B96ED1663}" keepAlive="1" name="Abfrage - Darlehensanfang" description="Verbindung mit der Abfrage 'Darlehensanfang' in der Arbeitsmappe." type="5" refreshedVersion="8" background="1" saveData="1">
    <dbPr connection="Provider=Microsoft.Mashup.OleDb.1;Data Source=$Workbook$;Location=Darlehensanfang;Extended Properties=&quot;&quot;" command="SELECT * FROM [Darlehensanfang]"/>
  </connection>
  <connection id="5" xr16:uid="{F854D91F-0074-BB44-B708-C618E5E99448}" keepAlive="1" name="Abfrage - Darlehensbetrag" description="Verbindung mit der Abfrage 'Darlehensbetrag' in der Arbeitsmappe." type="5" refreshedVersion="8" background="1" saveData="1">
    <dbPr connection="Provider=Microsoft.Mashup.OleDb.1;Data Source=$Workbook$;Location=Darlehensbetrag;Extended Properties=&quot;&quot;" command="SELECT * FROM [Darlehensbetrag]"/>
  </connection>
  <connection id="6" xr16:uid="{036455B0-0007-E14E-A648-D4EDDAFB76AB}" keepAlive="1" name="Abfrage - Darlehensjahre" description="Verbindung mit der Abfrage 'Darlehensjahre' in der Arbeitsmappe." type="5" refreshedVersion="8" background="1" saveData="1">
    <dbPr connection="Provider=Microsoft.Mashup.OleDb.1;Data Source=$Workbook$;Location=Darlehensjahre;Extended Properties=&quot;&quot;" command="SELECT * FROM [Darlehensjahre]"/>
  </connection>
  <connection id="7" xr16:uid="{2855B020-03E2-1A44-B173-D4C6E7B77E58}" keepAlive="1" name="Abfrage - Darlehensrechner" description="Verbindung mit der Abfrage 'Darlehensrechner' in der Arbeitsmappe." type="5" refreshedVersion="8" background="1" saveData="1">
    <dbPr connection="Provider=Microsoft.Mashup.OleDb.1;Data Source=$Workbook$;Location=Darlehensrechner;Extended Properties=&quot;&quot;" command="SELECT * FROM [Darlehensrechner]"/>
  </connection>
  <connection id="8" xr16:uid="{522E813C-A8DD-8E49-AF67-547CD120F172}" keepAlive="1" name="Abfrage - Gesamtdruck" description="Verbindung mit der Abfrage 'Gesamtdruck' in der Arbeitsmappe." type="5" refreshedVersion="8" background="1" saveData="1">
    <dbPr connection="Provider=Microsoft.Mashup.OleDb.1;Data Source=$Workbook$;Location=Gesamtdruck;Extended Properties=&quot;&quot;" command="SELECT * FROM [Gesamtdruck]"/>
  </connection>
  <connection id="9" xr16:uid="{977F3A3A-212E-F849-80C7-6241087D7DB1}" keepAlive="1" name="Abfrage - Gesamtkosten" description="Verbindung mit der Abfrage 'Gesamtkosten' in der Arbeitsmappe." type="5" refreshedVersion="8" background="1" saveData="1">
    <dbPr connection="Provider=Microsoft.Mashup.OleDb.1;Data Source=$Workbook$;Location=Gesamtkosten;Extended Properties=&quot;&quot;" command="SELECT * FROM [Gesamtkosten]"/>
  </connection>
  <connection id="10" xr16:uid="{506C7BCC-C317-0D40-A450-DB3A99A525A6}" keepAlive="1" name="Abfrage - ZeilenTitelBereich1  E6" description="Verbindung mit der Abfrage 'ZeilenTitelBereich1  E6' in der Arbeitsmappe." type="5" refreshedVersion="8" background="1" saveData="1">
    <dbPr connection="Provider=Microsoft.Mashup.OleDb.1;Data Source=$Workbook$;Location=&quot;ZeilenTitelBereich1  E6&quot;;Extended Properties=&quot;&quot;" command="SELECT * FROM [ZeilenTitelBereich1  E6]"/>
  </connection>
  <connection id="11" xr16:uid="{35EF4106-2CE1-6C44-BF76-D3AC2A83A20F}" keepAlive="1" name="Abfrage - ZeilenTitelBereich2  E11" description="Verbindung mit der Abfrage 'ZeilenTitelBereich2  E11' in der Arbeitsmappe." type="5" refreshedVersion="8" background="1" saveData="1">
    <dbPr connection="Provider=Microsoft.Mashup.OleDb.1;Data Source=$Workbook$;Location=&quot;ZeilenTitelBereich2  E11&quot;;Extended Properties=&quot;&quot;" command="SELECT * FROM [ZeilenTitelBereich2  E11]"/>
  </connection>
  <connection id="12" xr16:uid="{4E8421DD-B3D3-9C48-ABA9-A3798AAC2816}" keepAlive="1" name="Abfrage - Zinsen_gesamt" description="Verbindung mit der Abfrage 'Zinsen_gesamt' in der Arbeitsmappe." type="5" refreshedVersion="8" background="1" saveData="1">
    <dbPr connection="Provider=Microsoft.Mashup.OleDb.1;Data Source=$Workbook$;Location=Zinsen_gesamt;Extended Properties=&quot;&quot;" command="SELECT * FROM [Zinsen_gesamt]"/>
  </connection>
  <connection id="13" xr16:uid="{B9BB9C20-6DE4-9C4B-AE4D-186490C06A6B}" keepAlive="1" name="Abfrage - Zinssatz" description="Verbindung mit der Abfrage 'Zinssatz' in der Arbeitsmappe." type="5" refreshedVersion="8" background="1" saveData="1">
    <dbPr connection="Provider=Microsoft.Mashup.OleDb.1;Data Source=$Workbook$;Location=Zinssatz;Extended Properties=&quot;&quot;" command="SELECT * FROM [Zinssatz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<sst xmlns="http://schemas.openxmlformats.org/spreadsheetml/2006/main" count="309" uniqueCount="163">
  <si>
    <t> Year</t>
  </si>
  <si>
    <t> Degressive depreciation in accordance with Section 7 Paragraph 5a, 5%</t>
  </si>
  <si>
    <t> Degressive depreciation</t>
  </si>
  <si>
    <t> Production costs/building value share of acquisition costs</t>
  </si>
  <si>
    <t> special depreciation</t>
  </si>
  <si>
    <t> adjustment of the assessment basis</t>
  </si>
  <si>
    <t> assessment basis declining-balance depreciation</t>
  </si>
  <si>
    <t> residual book value at the beginning of the year</t>
  </si>
  <si>
    <t> interest rate</t>
  </si>
  <si>
    <t> operating costs</t>
  </si>
  <si>
    <t> tax rate</t>
  </si>
  <si>
    <t> Equity capital</t>
  </si>
  <si>
    <t> Annual interest costs</t>
  </si>
  <si>
    <t xml:space="preserve"> rental income</t>
  </si>
  <si>
    <t> Taxable income without real estate</t>
  </si>
  <si>
    <t> Taxable income from real estate</t>
  </si>
  <si>
    <t xml:space="preserve"> tax savings</t>
  </si>
  <si>
    <t> rental income</t>
  </si>
  <si>
    <t> repayment</t>
  </si>
  <si>
    <t> loan amount</t>
  </si>
  <si>
    <t> Interest charges</t>
  </si>
  <si>
    <t xml:space="preserve"> Theme:</t>
  </si>
  <si>
    <t> statement</t>
  </si>
  <si>
    <t> Fault</t>
  </si>
  <si>
    <t xml:space="preserve"> interest rate</t>
  </si>
  <si>
    <t> Years</t>
  </si>
  <si>
    <t> annuity</t>
  </si>
  <si>
    <t> Interest()</t>
  </si>
  <si>
    <t> ZZR()</t>
  </si>
  <si>
    <t> RMZ()</t>
  </si>
  <si>
    <t> end of the year</t>
  </si>
  <si>
    <t xml:space="preserve"> annuity loan</t>
  </si>
  <si>
    <t> initial loan</t>
  </si>
  <si>
    <t> premium</t>
  </si>
  <si>
    <t> loan amount to be repaid</t>
  </si>
  <si>
    <t> annuity (monthly rate)</t>
  </si>
  <si>
    <t> initial repayment rate</t>
  </si>
  <si>
    <t> nominal interest rate per annum</t>
  </si>
  <si>
    <t xml:space="preserve"> monthly interest rate</t>
  </si>
  <si>
    <t>payment date (beginning of the month)</t>
  </si>
  <si>
    <t> payment periods without special repayments</t>
  </si>
  <si>
    <t> repayment and interest plan</t>
  </si>
  <si>
    <t> rate</t>
  </si>
  <si>
    <t> maturity</t>
  </si>
  <si>
    <t> annuity</t>
  </si>
  <si>
    <t> interest</t>
  </si>
  <si>
    <t> special repayment</t>
  </si>
  <si>
    <t> remaining debt</t>
  </si>
  <si>
    <t> purchase price</t>
  </si>
  <si>
    <t> square meters</t>
  </si>
  <si>
    <t> price per square meter</t>
  </si>
  <si>
    <t xml:space="preserve"> Rent</t>
  </si>
  <si>
    <t> y</t>
  </si>
  <si>
    <t> gross income</t>
  </si>
  <si>
    <t> number of square meters</t>
  </si>
  <si>
    <t> financing level</t>
  </si>
  <si>
    <t> repayment ratio</t>
  </si>
  <si>
    <t> purchase date</t>
  </si>
  <si>
    <t> tax savings</t>
  </si>
  <si>
    <t xml:space="preserve"> zVE</t>
  </si>
  <si>
    <t> a)</t>
  </si>
  <si>
    <t> z</t>
  </si>
  <si>
    <t> zVE Afterwards</t>
  </si>
  <si>
    <t> year 3</t>
  </si>
  <si>
    <t> Year 4</t>
  </si>
  <si>
    <t> Year 5</t>
  </si>
  <si>
    <t> Year 6</t>
  </si>
  <si>
    <t> Year 7</t>
  </si>
  <si>
    <t> Year 8</t>
  </si>
  <si>
    <t> Year 9</t>
  </si>
  <si>
    <t> year 10</t>
  </si>
  <si>
    <t> YEAR 2</t>
  </si>
  <si>
    <t> discount rate</t>
  </si>
  <si>
    <t> NPV</t>
  </si>
  <si>
    <t> tax benefits year</t>
  </si>
  <si>
    <t> Total depreciation:</t>
  </si>
  <si>
    <t> Actual tax benefit:</t>
  </si>
  <si>
    <t> assessment basis linear depreciation</t>
  </si>
  <si>
    <t> land value</t>
  </si>
  <si>
    <t> production costs</t>
  </si>
  <si>
    <t> linear depreciation according to §7 b EStG, 5%</t>
  </si>
  <si>
    <t> annual tax benefit</t>
  </si>
  <si>
    <t> effective depreciation</t>
  </si>
  <si>
    <t> number of square meters without land value</t>
  </si>
  <si>
    <t> c</t>
  </si>
  <si>
    <t> § 7b (2) 1, 3. EStG</t>
  </si>
  <si>
    <t> § 7b (2) 2, 1. EStG</t>
  </si>
  <si>
    <t> § 7b (2) 2, 2. / § 7 (5a) EStG</t>
  </si>
  <si>
    <t> § 7b (2) 1, 2 EStG</t>
  </si>
  <si>
    <t>Marital status of the buyer?</t>
  </si>
  <si>
    <t> Will the apartment be rented out in the next 10 years?</t>
  </si>
  <si>
    <t> Was the building permit application submitted between 31.12.18 and 01.01.22?</t>
  </si>
  <si>
    <t> Was the building permit application submitted between 01.01.22 and 01.10.29?</t>
  </si>
  <si>
    <t> at least Efficiency House 40?</t>
  </si>
  <si>
    <t> Single</t>
  </si>
  <si>
    <t> Yes</t>
  </si>
  <si>
    <t> No</t>
  </si>
  <si>
    <t> Depreciation possible?</t>
  </si>
  <si>
    <t> price per square meter is</t>
  </si>
  <si>
    <t> Depreciation possible? Price per square meter under 3000?</t>
  </si>
  <si>
    <t> Depreciation possible? Price per square meter below 5200?</t>
  </si>
  <si>
    <t> depreciation possible</t>
  </si>
  <si>
    <t> basis for depreciation</t>
  </si>
  <si>
    <t xml:space="preserve"> error message</t>
  </si>
  <si>
    <t> acquisition costs</t>
  </si>
  <si>
    <t> cash flow discounted</t>
  </si>
  <si>
    <t> price per square meter without land value</t>
  </si>
  <si>
    <t> increase in value</t>
  </si>
  <si>
    <t> selling price</t>
  </si>
  <si>
    <t> difference</t>
  </si>
  <si>
    <t> 1. Income from renting and leasing (V+V)</t>
  </si>
  <si>
    <t> non-transferable operating costs</t>
  </si>
  <si>
    <t> Total income from V+V</t>
  </si>
  <si>
    <t> 3. Cash flow statement</t>
  </si>
  <si>
    <t> interest per annum</t>
  </si>
  <si>
    <t> repayment per annum</t>
  </si>
  <si>
    <t> CashFlow pa</t>
  </si>
  <si>
    <t> cumulative cash flow</t>
  </si>
  <si>
    <t> additional purchase costs</t>
  </si>
  <si>
    <t> Baden-Württemberg</t>
  </si>
  <si>
    <t> Bavaria</t>
  </si>
  <si>
    <t> Berlin</t>
  </si>
  <si>
    <t> Brandenburg</t>
  </si>
  <si>
    <t>Bremen</t>
  </si>
  <si>
    <t> Hamburg</t>
  </si>
  <si>
    <t> Hesse</t>
  </si>
  <si>
    <t> Mecklenburg-Western Pomerania</t>
  </si>
  <si>
    <t> Lower Saxony</t>
  </si>
  <si>
    <t> North Rhine-Westphalia</t>
  </si>
  <si>
    <t> Rhineland-Palatinate</t>
  </si>
  <si>
    <t> Saarland</t>
  </si>
  <si>
    <t> Saxony</t>
  </si>
  <si>
    <t> Saxony-Anhalt</t>
  </si>
  <si>
    <t> Schleswig-Holstein</t>
  </si>
  <si>
    <t> Thuringia</t>
  </si>
  <si>
    <t> real estate transfer tax</t>
  </si>
  <si>
    <t> notary fees</t>
  </si>
  <si>
    <t> land register entry</t>
  </si>
  <si>
    <t> sales proceeds</t>
  </si>
  <si>
    <t> =</t>
  </si>
  <si>
    <t> extra costs</t>
  </si>
  <si>
    <t> contributed equity</t>
  </si>
  <si>
    <t> annual cost increase</t>
  </si>
  <si>
    <t> annual rent increase</t>
  </si>
  <si>
    <t> monthly cash flow without tax savings</t>
  </si>
  <si>
    <t> NPV Zero If selling price</t>
  </si>
  <si>
    <t> rental yield at target sales price</t>
  </si>
  <si>
    <t> investments</t>
  </si>
  <si>
    <t> 4. Present value of net cash flows</t>
  </si>
  <si>
    <t> 2. Tax savings</t>
  </si>
  <si>
    <t> occasional repair services</t>
  </si>
  <si>
    <t> cumulative cash flow zero</t>
  </si>
  <si>
    <t> house money (allocable part)</t>
  </si>
  <si>
    <t> property tax</t>
  </si>
  <si>
    <t> Miscellaneous</t>
  </si>
  <si>
    <t> sum</t>
  </si>
  <si>
    <t> apportionable</t>
  </si>
  <si>
    <t> not apportionable</t>
  </si>
  <si>
    <t> house fee (non-recoupable part)</t>
  </si>
  <si>
    <t> of which WEG reserve</t>
  </si>
  <si>
    <t> heating costs</t>
  </si>
  <si>
    <t> basic rent</t>
  </si>
  <si>
    <t>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</si>
</sst>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0.0%"/>
    <numFmt numFmtId="166" formatCode="0.000%"/>
    <numFmt numFmtId="167" formatCode="mm/yyyy"/>
    <numFmt numFmtId="168" formatCode="_-* #,##0\ &quot;€&quot;_-;\-* #,##0\ &quot;€&quot;_-;_-* &quot;-&quot;??\ &quot;€&quot;_-;_-@_-"/>
    <numFmt numFmtId="169" formatCode="_-* #,##0.0000\ &quot;€&quot;_-;\-* #,##0.0000\ &quot;€&quot;_-;_-* &quot;-&quot;??\ &quot;€&quot;_-;_-@_-"/>
    <numFmt numFmtId="170" formatCode="#,##0_ ;[Red]\-#,##0\ "/>
    <numFmt numFmtId="171" formatCode="0_ ;[Red]\-0\ "/>
  </numFmts>
  <fonts count="19" x14ac:knownFonts="1">
    <font>
      <sz val="11"/>
      <color theme="1"/>
      <name val="Calibri"/>
      <family val="2"/>
      <scheme val="minor"/>
    </font>
    <font>
      <sz val="10"/>
      <color rgb="FF3F3F76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 (Textkörper)"/>
    </font>
    <font>
      <sz val="12"/>
      <color rgb="FF3F3F76"/>
      <name val="Calibri"/>
      <family val="2"/>
    </font>
    <font>
      <sz val="11"/>
      <color rgb="FF000000"/>
      <name val="Helvetica Neue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lightGrid"/>
    </fill>
    <fill>
      <patternFill patternType="lightHorizontal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lightGray">
        <bgColor theme="0"/>
      </patternFill>
    </fill>
    <fill>
      <patternFill patternType="lightGray"/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5"/>
      </bottom>
      <diagonal/>
    </border>
    <border>
      <left style="mediumDashed">
        <color theme="5"/>
      </left>
      <right/>
      <top/>
      <bottom style="mediumDashed">
        <color theme="5"/>
      </bottom>
      <diagonal/>
    </border>
    <border>
      <left/>
      <right/>
      <top/>
      <bottom style="mediumDashed">
        <color theme="5"/>
      </bottom>
      <diagonal/>
    </border>
    <border>
      <left/>
      <right style="mediumDashed">
        <color theme="5"/>
      </right>
      <top/>
      <bottom style="mediumDashed">
        <color theme="5"/>
      </bottom>
      <diagonal/>
    </border>
    <border>
      <left/>
      <right style="mediumDashed">
        <color theme="5"/>
      </right>
      <top style="mediumDashed">
        <color theme="5"/>
      </top>
      <bottom style="double">
        <color theme="1"/>
      </bottom>
      <diagonal/>
    </border>
    <border>
      <left style="mediumDashed">
        <color theme="5"/>
      </left>
      <right/>
      <top style="mediumDashed">
        <color theme="5"/>
      </top>
      <bottom style="double">
        <color theme="1"/>
      </bottom>
      <diagonal/>
    </border>
    <border>
      <left/>
      <right/>
      <top style="mediumDashed">
        <color theme="5"/>
      </top>
      <bottom style="double">
        <color theme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theme="1"/>
      </bottom>
      <diagonal/>
    </border>
    <border>
      <left style="thick">
        <color auto="1"/>
      </left>
      <right/>
      <top/>
      <bottom style="double">
        <color theme="5"/>
      </bottom>
      <diagonal/>
    </border>
    <border>
      <left/>
      <right style="thick">
        <color auto="1"/>
      </right>
      <top/>
      <bottom style="double">
        <color theme="5"/>
      </bottom>
      <diagonal/>
    </border>
    <border>
      <left style="mediumDashed">
        <color theme="5"/>
      </left>
      <right/>
      <top style="mediumDashed">
        <color theme="5"/>
      </top>
      <bottom/>
      <diagonal/>
    </border>
    <border>
      <left/>
      <right/>
      <top style="mediumDashed">
        <color theme="5"/>
      </top>
      <bottom/>
      <diagonal/>
    </border>
    <border>
      <left/>
      <right style="mediumDashed">
        <color theme="5"/>
      </right>
      <top style="mediumDashed">
        <color theme="5"/>
      </top>
      <bottom/>
      <diagonal/>
    </border>
    <border>
      <left/>
      <right/>
      <top style="double">
        <color theme="1"/>
      </top>
      <bottom style="mediumDashed">
        <color theme="5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theme="3"/>
      </left>
      <right style="thin">
        <color theme="0" tint="-0.249977111117893"/>
      </right>
      <top style="medium">
        <color theme="3"/>
      </top>
      <bottom style="thin">
        <color theme="0" tint="-0.249977111117893"/>
      </bottom>
      <diagonal/>
    </border>
    <border>
      <left style="medium">
        <color theme="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3"/>
      </left>
      <right style="thin">
        <color theme="0" tint="-0.249977111117893"/>
      </right>
      <top style="thin">
        <color theme="0" tint="-0.249977111117893"/>
      </top>
      <bottom style="medium">
        <color theme="3"/>
      </bottom>
      <diagonal/>
    </border>
    <border>
      <left style="medium">
        <color rgb="FF19323C"/>
      </left>
      <right style="thin">
        <color rgb="FFBFBFBF"/>
      </right>
      <top style="medium">
        <color rgb="FF19323C"/>
      </top>
      <bottom style="thin">
        <color rgb="FFBFBFBF"/>
      </bottom>
      <diagonal/>
    </border>
    <border>
      <left style="medium">
        <color rgb="FF19323C"/>
      </left>
      <right style="thin">
        <color rgb="FFBFBFBF"/>
      </right>
      <top/>
      <bottom style="thin">
        <color rgb="FFBFBFBF"/>
      </bottom>
      <diagonal/>
    </border>
    <border>
      <left style="medium">
        <color rgb="FF19323C"/>
      </left>
      <right style="thin">
        <color rgb="FFBFBFBF"/>
      </right>
      <top/>
      <bottom style="medium">
        <color rgb="FF19323C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</borders>
  <cellStyleXfs count="6">
    <xf numFmtId="0" fontId="0" fillId="0" borderId="0"/>
    <xf numFmtId="0" fontId="1" fillId="2" borderId="1" applyNumberFormat="0" applyAlignment="0" applyProtection="0"/>
    <xf numFmtId="0" fontId="4" fillId="0" borderId="2" applyNumberFormat="0" applyFill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/>
    <xf numFmtId="9" fontId="0" fillId="0" borderId="0" xfId="5" applyFont="1"/>
    <xf numFmtId="10" fontId="0" fillId="0" borderId="0" xfId="5" applyNumberFormat="1" applyFont="1"/>
    <xf numFmtId="166" fontId="0" fillId="0" borderId="0" xfId="5" applyNumberFormat="1" applyFont="1"/>
    <xf numFmtId="0" fontId="2" fillId="0" borderId="0" xfId="0" applyFont="1"/>
    <xf numFmtId="14" fontId="0" fillId="0" borderId="0" xfId="0" applyNumberFormat="1"/>
    <xf numFmtId="8" fontId="0" fillId="0" borderId="0" xfId="0" applyNumberFormat="1"/>
    <xf numFmtId="0" fontId="0" fillId="0" borderId="0" xfId="4" applyNumberFormat="1" applyFont="1"/>
    <xf numFmtId="0" fontId="8" fillId="0" borderId="0" xfId="0" applyFont="1"/>
    <xf numFmtId="2" fontId="0" fillId="0" borderId="0" xfId="0" applyNumberFormat="1"/>
    <xf numFmtId="0" fontId="0" fillId="3" borderId="0" xfId="0" applyFill="1"/>
    <xf numFmtId="4" fontId="0" fillId="0" borderId="0" xfId="0" applyNumberFormat="1"/>
    <xf numFmtId="9" fontId="0" fillId="4" borderId="0" xfId="5" applyFont="1" applyFill="1"/>
    <xf numFmtId="165" fontId="0" fillId="4" borderId="0" xfId="5" applyNumberFormat="1" applyFont="1" applyFill="1"/>
    <xf numFmtId="167" fontId="0" fillId="4" borderId="0" xfId="0" applyNumberForma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2" fontId="0" fillId="7" borderId="0" xfId="0" applyNumberFormat="1" applyFill="1"/>
    <xf numFmtId="9" fontId="0" fillId="7" borderId="0" xfId="5" applyFont="1" applyFill="1"/>
    <xf numFmtId="10" fontId="0" fillId="7" borderId="0" xfId="5" applyNumberFormat="1" applyFont="1" applyFill="1"/>
    <xf numFmtId="167" fontId="0" fillId="7" borderId="0" xfId="0" applyNumberFormat="1" applyFill="1"/>
    <xf numFmtId="4" fontId="0" fillId="6" borderId="0" xfId="0" applyNumberFormat="1" applyFill="1"/>
    <xf numFmtId="49" fontId="0" fillId="6" borderId="0" xfId="3" applyNumberFormat="1" applyFont="1" applyFill="1" applyBorder="1"/>
    <xf numFmtId="9" fontId="0" fillId="6" borderId="0" xfId="5" applyFont="1" applyFill="1" applyBorder="1"/>
    <xf numFmtId="10" fontId="0" fillId="6" borderId="0" xfId="5" applyNumberFormat="1" applyFont="1" applyFill="1" applyBorder="1"/>
    <xf numFmtId="0" fontId="0" fillId="6" borderId="3" xfId="0" applyFill="1" applyBorder="1"/>
    <xf numFmtId="0" fontId="6" fillId="6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9" borderId="0" xfId="0" applyFill="1"/>
    <xf numFmtId="0" fontId="0" fillId="9" borderId="4" xfId="0" applyFill="1" applyBorder="1"/>
    <xf numFmtId="0" fontId="0" fillId="6" borderId="6" xfId="0" applyFill="1" applyBorder="1"/>
    <xf numFmtId="0" fontId="2" fillId="6" borderId="7" xfId="0" applyFont="1" applyFill="1" applyBorder="1"/>
    <xf numFmtId="0" fontId="2" fillId="6" borderId="6" xfId="0" applyFont="1" applyFill="1" applyBorder="1"/>
    <xf numFmtId="49" fontId="0" fillId="6" borderId="0" xfId="3" applyNumberFormat="1" applyFont="1" applyFill="1"/>
    <xf numFmtId="0" fontId="6" fillId="6" borderId="9" xfId="0" applyFont="1" applyFill="1" applyBorder="1"/>
    <xf numFmtId="49" fontId="0" fillId="6" borderId="3" xfId="3" applyNumberFormat="1" applyFont="1" applyFill="1" applyBorder="1"/>
    <xf numFmtId="168" fontId="0" fillId="6" borderId="0" xfId="4" applyNumberFormat="1" applyFont="1" applyFill="1" applyBorder="1"/>
    <xf numFmtId="168" fontId="0" fillId="6" borderId="4" xfId="4" applyNumberFormat="1" applyFont="1" applyFill="1" applyBorder="1"/>
    <xf numFmtId="168" fontId="0" fillId="9" borderId="0" xfId="0" applyNumberFormat="1" applyFill="1"/>
    <xf numFmtId="168" fontId="0" fillId="9" borderId="4" xfId="0" applyNumberFormat="1" applyFill="1" applyBorder="1"/>
    <xf numFmtId="168" fontId="0" fillId="9" borderId="3" xfId="0" applyNumberFormat="1" applyFill="1" applyBorder="1"/>
    <xf numFmtId="168" fontId="0" fillId="9" borderId="5" xfId="0" applyNumberFormat="1" applyFill="1" applyBorder="1"/>
    <xf numFmtId="168" fontId="0" fillId="6" borderId="0" xfId="0" applyNumberFormat="1" applyFill="1"/>
    <xf numFmtId="168" fontId="0" fillId="6" borderId="4" xfId="0" applyNumberFormat="1" applyFill="1" applyBorder="1"/>
    <xf numFmtId="168" fontId="0" fillId="6" borderId="0" xfId="3" applyNumberFormat="1" applyFont="1" applyFill="1" applyBorder="1"/>
    <xf numFmtId="1" fontId="0" fillId="6" borderId="0" xfId="0" applyNumberFormat="1" applyFill="1"/>
    <xf numFmtId="10" fontId="0" fillId="6" borderId="0" xfId="0" applyNumberFormat="1" applyFill="1"/>
    <xf numFmtId="0" fontId="2" fillId="6" borderId="0" xfId="0" applyFont="1" applyFill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0" fillId="6" borderId="18" xfId="0" applyFill="1" applyBorder="1"/>
    <xf numFmtId="0" fontId="2" fillId="6" borderId="21" xfId="0" applyFont="1" applyFill="1" applyBorder="1" applyAlignment="1">
      <alignment horizontal="left"/>
    </xf>
    <xf numFmtId="0" fontId="2" fillId="6" borderId="22" xfId="0" applyFont="1" applyFill="1" applyBorder="1"/>
    <xf numFmtId="44" fontId="0" fillId="6" borderId="17" xfId="4" applyFont="1" applyFill="1" applyBorder="1"/>
    <xf numFmtId="0" fontId="0" fillId="9" borderId="23" xfId="0" applyFill="1" applyBorder="1"/>
    <xf numFmtId="164" fontId="0" fillId="9" borderId="0" xfId="0" applyNumberFormat="1" applyFill="1"/>
    <xf numFmtId="0" fontId="0" fillId="1" borderId="0" xfId="0" applyFill="1"/>
    <xf numFmtId="164" fontId="0" fillId="9" borderId="6" xfId="0" applyNumberFormat="1" applyFill="1" applyBorder="1"/>
    <xf numFmtId="0" fontId="0" fillId="9" borderId="10" xfId="0" applyFill="1" applyBorder="1"/>
    <xf numFmtId="0" fontId="0" fillId="9" borderId="24" xfId="0" applyFill="1" applyBorder="1"/>
    <xf numFmtId="164" fontId="0" fillId="9" borderId="15" xfId="0" applyNumberFormat="1" applyFill="1" applyBorder="1"/>
    <xf numFmtId="164" fontId="0" fillId="9" borderId="14" xfId="0" applyNumberFormat="1" applyFill="1" applyBorder="1"/>
    <xf numFmtId="0" fontId="0" fillId="6" borderId="10" xfId="0" applyFill="1" applyBorder="1"/>
    <xf numFmtId="164" fontId="0" fillId="6" borderId="0" xfId="0" applyNumberFormat="1" applyFill="1"/>
    <xf numFmtId="164" fontId="2" fillId="6" borderId="0" xfId="0" applyNumberFormat="1" applyFont="1" applyFill="1"/>
    <xf numFmtId="164" fontId="2" fillId="6" borderId="6" xfId="0" applyNumberFormat="1" applyFont="1" applyFill="1" applyBorder="1"/>
    <xf numFmtId="0" fontId="0" fillId="9" borderId="6" xfId="0" applyFill="1" applyBorder="1"/>
    <xf numFmtId="0" fontId="0" fillId="9" borderId="25" xfId="0" applyFill="1" applyBorder="1"/>
    <xf numFmtId="164" fontId="0" fillId="9" borderId="12" xfId="0" applyNumberFormat="1" applyFill="1" applyBorder="1"/>
    <xf numFmtId="0" fontId="0" fillId="1" borderId="12" xfId="0" applyFill="1" applyBorder="1"/>
    <xf numFmtId="0" fontId="0" fillId="9" borderId="13" xfId="0" applyFill="1" applyBorder="1"/>
    <xf numFmtId="168" fontId="2" fillId="6" borderId="16" xfId="0" applyNumberFormat="1" applyFont="1" applyFill="1" applyBorder="1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5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16" xfId="0" applyFill="1" applyBorder="1"/>
    <xf numFmtId="0" fontId="10" fillId="6" borderId="16" xfId="2" applyFont="1" applyFill="1" applyBorder="1" applyAlignment="1">
      <alignment horizontal="center" vertical="center"/>
    </xf>
    <xf numFmtId="0" fontId="9" fillId="6" borderId="16" xfId="2" applyFont="1" applyFill="1" applyBorder="1" applyAlignment="1">
      <alignment horizontal="center" vertical="center"/>
    </xf>
    <xf numFmtId="0" fontId="10" fillId="6" borderId="16" xfId="2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 wrapText="1"/>
    </xf>
    <xf numFmtId="0" fontId="0" fillId="6" borderId="27" xfId="0" applyFill="1" applyBorder="1"/>
    <xf numFmtId="0" fontId="3" fillId="6" borderId="16" xfId="2" applyFont="1" applyFill="1" applyBorder="1" applyAlignment="1" applyProtection="1">
      <alignment horizontal="center" vertical="center"/>
    </xf>
    <xf numFmtId="0" fontId="0" fillId="0" borderId="16" xfId="0" applyBorder="1"/>
    <xf numFmtId="164" fontId="0" fillId="6" borderId="28" xfId="0" applyNumberFormat="1" applyFill="1" applyBorder="1"/>
    <xf numFmtId="168" fontId="2" fillId="6" borderId="0" xfId="0" applyNumberFormat="1" applyFont="1" applyFill="1"/>
    <xf numFmtId="44" fontId="0" fillId="0" borderId="0" xfId="0" applyNumberFormat="1" applyProtection="1">
      <protection hidden="1"/>
    </xf>
    <xf numFmtId="0" fontId="5" fillId="6" borderId="29" xfId="0" applyFont="1" applyFill="1" applyBorder="1"/>
    <xf numFmtId="0" fontId="0" fillId="6" borderId="30" xfId="0" applyFill="1" applyBorder="1"/>
    <xf numFmtId="0" fontId="0" fillId="6" borderId="31" xfId="0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11" fillId="6" borderId="0" xfId="0" applyFont="1" applyFill="1"/>
    <xf numFmtId="0" fontId="11" fillId="0" borderId="0" xfId="0" applyFont="1"/>
    <xf numFmtId="0" fontId="12" fillId="0" borderId="12" xfId="0" applyFont="1" applyBorder="1"/>
    <xf numFmtId="0" fontId="0" fillId="6" borderId="12" xfId="0" applyFill="1" applyBorder="1"/>
    <xf numFmtId="44" fontId="0" fillId="6" borderId="0" xfId="4" applyFont="1" applyFill="1"/>
    <xf numFmtId="44" fontId="2" fillId="6" borderId="16" xfId="4" applyFont="1" applyFill="1" applyBorder="1"/>
    <xf numFmtId="0" fontId="13" fillId="6" borderId="0" xfId="0" applyFont="1" applyFill="1"/>
    <xf numFmtId="0" fontId="0" fillId="6" borderId="33" xfId="0" applyFill="1" applyBorder="1"/>
    <xf numFmtId="0" fontId="2" fillId="6" borderId="22" xfId="0" applyFont="1" applyFill="1" applyBorder="1" applyAlignment="1">
      <alignment horizontal="left"/>
    </xf>
    <xf numFmtId="168" fontId="0" fillId="6" borderId="32" xfId="4" applyNumberFormat="1" applyFont="1" applyFill="1" applyBorder="1"/>
    <xf numFmtId="168" fontId="0" fillId="6" borderId="0" xfId="4" applyNumberFormat="1" applyFont="1" applyFill="1"/>
    <xf numFmtId="0" fontId="14" fillId="6" borderId="12" xfId="0" applyFont="1" applyFill="1" applyBorder="1"/>
    <xf numFmtId="6" fontId="0" fillId="6" borderId="4" xfId="4" applyNumberFormat="1" applyFont="1" applyFill="1" applyBorder="1"/>
    <xf numFmtId="6" fontId="0" fillId="6" borderId="0" xfId="4" applyNumberFormat="1" applyFont="1" applyFill="1"/>
    <xf numFmtId="44" fontId="0" fillId="6" borderId="33" xfId="0" applyNumberFormat="1" applyFill="1" applyBorder="1"/>
    <xf numFmtId="0" fontId="2" fillId="6" borderId="20" xfId="0" applyFont="1" applyFill="1" applyBorder="1"/>
    <xf numFmtId="0" fontId="15" fillId="6" borderId="1" xfId="1" applyNumberFormat="1" applyFont="1" applyFill="1" applyAlignment="1">
      <alignment horizontal="center" vertical="center"/>
    </xf>
    <xf numFmtId="0" fontId="0" fillId="6" borderId="34" xfId="0" applyFill="1" applyBorder="1"/>
    <xf numFmtId="0" fontId="0" fillId="6" borderId="35" xfId="0" applyFill="1" applyBorder="1"/>
    <xf numFmtId="1" fontId="0" fillId="6" borderId="36" xfId="0" applyNumberFormat="1" applyFill="1" applyBorder="1"/>
    <xf numFmtId="0" fontId="0" fillId="6" borderId="36" xfId="0" applyFill="1" applyBorder="1"/>
    <xf numFmtId="10" fontId="0" fillId="6" borderId="36" xfId="0" applyNumberFormat="1" applyFill="1" applyBorder="1"/>
    <xf numFmtId="9" fontId="0" fillId="6" borderId="36" xfId="0" applyNumberFormat="1" applyFill="1" applyBorder="1"/>
    <xf numFmtId="14" fontId="0" fillId="6" borderId="36" xfId="0" applyNumberFormat="1" applyFill="1" applyBorder="1"/>
    <xf numFmtId="168" fontId="0" fillId="11" borderId="0" xfId="4" applyNumberFormat="1" applyFont="1" applyFill="1" applyBorder="1"/>
    <xf numFmtId="168" fontId="0" fillId="11" borderId="0" xfId="0" applyNumberFormat="1" applyFill="1"/>
    <xf numFmtId="168" fontId="0" fillId="11" borderId="4" xfId="0" applyNumberFormat="1" applyFill="1" applyBorder="1"/>
    <xf numFmtId="0" fontId="0" fillId="0" borderId="6" xfId="0" applyBorder="1"/>
    <xf numFmtId="168" fontId="0" fillId="11" borderId="10" xfId="0" applyNumberFormat="1" applyFill="1" applyBorder="1"/>
    <xf numFmtId="10" fontId="0" fillId="0" borderId="0" xfId="0" applyNumberFormat="1"/>
    <xf numFmtId="165" fontId="0" fillId="0" borderId="0" xfId="5" applyNumberFormat="1" applyFont="1"/>
    <xf numFmtId="168" fontId="0" fillId="12" borderId="8" xfId="4" applyNumberFormat="1" applyFont="1" applyFill="1" applyBorder="1"/>
    <xf numFmtId="0" fontId="0" fillId="12" borderId="3" xfId="0" applyFill="1" applyBorder="1"/>
    <xf numFmtId="6" fontId="0" fillId="6" borderId="3" xfId="4" applyNumberFormat="1" applyFont="1" applyFill="1" applyBorder="1"/>
    <xf numFmtId="0" fontId="0" fillId="12" borderId="5" xfId="0" applyFill="1" applyBorder="1"/>
    <xf numFmtId="168" fontId="0" fillId="1" borderId="0" xfId="4" applyNumberFormat="1" applyFont="1" applyFill="1"/>
    <xf numFmtId="168" fontId="0" fillId="1" borderId="15" xfId="4" applyNumberFormat="1" applyFont="1" applyFill="1" applyBorder="1"/>
    <xf numFmtId="44" fontId="0" fillId="10" borderId="36" xfId="4" applyFont="1" applyFill="1" applyBorder="1"/>
    <xf numFmtId="1" fontId="0" fillId="11" borderId="36" xfId="0" applyNumberFormat="1" applyFill="1" applyBorder="1"/>
    <xf numFmtId="44" fontId="0" fillId="0" borderId="0" xfId="4" applyFont="1"/>
    <xf numFmtId="44" fontId="0" fillId="6" borderId="15" xfId="4" applyFont="1" applyFill="1" applyBorder="1"/>
    <xf numFmtId="44" fontId="0" fillId="0" borderId="0" xfId="0" applyNumberFormat="1"/>
    <xf numFmtId="44" fontId="0" fillId="6" borderId="19" xfId="0" applyNumberFormat="1" applyFill="1" applyBorder="1"/>
    <xf numFmtId="169" fontId="0" fillId="0" borderId="0" xfId="0" applyNumberFormat="1"/>
    <xf numFmtId="0" fontId="0" fillId="0" borderId="0" xfId="5" applyNumberFormat="1" applyFont="1"/>
    <xf numFmtId="0" fontId="0" fillId="9" borderId="0" xfId="0" applyFill="1" applyAlignment="1">
      <alignment horizontal="right"/>
    </xf>
    <xf numFmtId="0" fontId="0" fillId="6" borderId="38" xfId="0" applyFill="1" applyBorder="1"/>
    <xf numFmtId="0" fontId="0" fillId="6" borderId="37" xfId="0" applyFill="1" applyBorder="1"/>
    <xf numFmtId="10" fontId="0" fillId="6" borderId="3" xfId="5" applyNumberFormat="1" applyFont="1" applyFill="1" applyBorder="1"/>
    <xf numFmtId="164" fontId="16" fillId="0" borderId="38" xfId="0" applyNumberFormat="1" applyFont="1" applyBorder="1"/>
    <xf numFmtId="169" fontId="0" fillId="0" borderId="0" xfId="5" applyNumberFormat="1" applyFont="1"/>
    <xf numFmtId="0" fontId="0" fillId="11" borderId="0" xfId="0" applyFill="1"/>
    <xf numFmtId="170" fontId="0" fillId="6" borderId="0" xfId="4" applyNumberFormat="1" applyFont="1" applyFill="1"/>
    <xf numFmtId="170" fontId="0" fillId="6" borderId="4" xfId="4" applyNumberFormat="1" applyFont="1" applyFill="1" applyBorder="1"/>
    <xf numFmtId="171" fontId="0" fillId="6" borderId="0" xfId="4" applyNumberFormat="1" applyFont="1" applyFill="1"/>
    <xf numFmtId="0" fontId="0" fillId="6" borderId="0" xfId="0" applyFill="1" applyAlignment="1">
      <alignment horizontal="right"/>
    </xf>
    <xf numFmtId="0" fontId="0" fillId="6" borderId="16" xfId="0" applyFill="1" applyBorder="1" applyAlignment="1">
      <alignment horizontal="right"/>
    </xf>
    <xf numFmtId="0" fontId="17" fillId="0" borderId="39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18" fillId="0" borderId="44" xfId="0" applyFont="1" applyBorder="1" applyAlignment="1">
      <alignment horizontal="left" indent="1"/>
    </xf>
    <xf numFmtId="0" fontId="18" fillId="0" borderId="44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/>
    </xf>
    <xf numFmtId="0" fontId="0" fillId="0" borderId="48" xfId="0" applyBorder="1"/>
    <xf numFmtId="168" fontId="0" fillId="6" borderId="49" xfId="4" applyNumberFormat="1" applyFont="1" applyFill="1" applyBorder="1" applyProtection="1"/>
    <xf numFmtId="10" fontId="0" fillId="6" borderId="50" xfId="5" applyNumberFormat="1" applyFont="1" applyFill="1" applyBorder="1"/>
    <xf numFmtId="0" fontId="0" fillId="6" borderId="51" xfId="0" applyFill="1" applyBorder="1"/>
    <xf numFmtId="168" fontId="2" fillId="6" borderId="49" xfId="4" applyNumberFormat="1" applyFont="1" applyFill="1" applyBorder="1" applyProtection="1"/>
    <xf numFmtId="168" fontId="0" fillId="6" borderId="52" xfId="4" applyNumberFormat="1" applyFont="1" applyFill="1" applyBorder="1" applyProtection="1"/>
    <xf numFmtId="10" fontId="0" fillId="6" borderId="53" xfId="5" applyNumberFormat="1" applyFont="1" applyFill="1" applyBorder="1"/>
    <xf numFmtId="0" fontId="0" fillId="6" borderId="54" xfId="0" applyFill="1" applyBorder="1"/>
  </cellXfs>
  <cellStyles count="6">
    <cellStyle name="Eingabe" xfId="1" builtinId="20"/>
    <cellStyle name="Komma" xfId="3" builtinId="3"/>
    <cellStyle name="Prozent" xfId="5" builtinId="5"/>
    <cellStyle name="Standard" xfId="0" builtinId="0"/>
    <cellStyle name="Verknüpfte Zelle" xfId="2" builtinId="24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l Brünner" id="{86E22D69-D264-5149-8636-28A35BB70F42}" userId="a705cf6808075ed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4-07-27T09:01:21.14" personId="{86E22D69-D264-5149-8636-28A35BB70F42}" id="{84DF79FE-42D4-B14D-8D9C-04AABB29EBED}">
    <text>Ermittlung Einkünfte aus Vermietung und Verpachtung</text>
  </threadedComment>
  <threadedComment ref="A4" dT="2024-07-26T14:25:03.75" personId="{86E22D69-D264-5149-8636-28A35BB70F42}" id="{AE7C8BC9-6F60-C24B-BA81-B8F15708093F}">
    <text xml:space="preserve">Ist das Kaltmiete? (Betriebskosten)
</text>
  </threadedComment>
  <threadedComment ref="A5" dT="2024-07-26T14:32:30.08" personId="{86E22D69-D264-5149-8636-28A35BB70F42}" id="{74D3AC77-1878-594E-9197-F9AF9F282A8C}">
    <text>3000 zu hoch. Sind das die nicht umlegbaren BK?</text>
  </threadedComment>
  <threadedComment ref="A11" dT="2024-07-27T09:02:25.30" personId="{86E22D69-D264-5149-8636-28A35BB70F42}" id="{FA395719-B049-4C45-98C8-1CEDDAB61BDD}">
    <text>Die zuversteuernde Einkünfte aus V &amp; V</text>
  </threadedComment>
  <threadedComment ref="A15" dT="2024-07-27T09:02:25.30" personId="{86E22D69-D264-5149-8636-28A35BB70F42}" id="{837F37AC-9A22-CB4B-BA5F-68D0B2E1D364}">
    <text>Die zuversteuernde Einkünfte aus V &amp; V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4-07-26T14:49:09.12" personId="{86E22D69-D264-5149-8636-28A35BB70F42}" id="{58723C36-A5EB-2844-AADC-7850EB0AD928}">
    <text xml:space="preserve">+ Anschaffungsnebenkosten
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A162-6F90-B845-AB1B-BF4F610F0CB0}">
  <dimension ref="A1:F26"/>
  <sheetViews>
    <sheetView zoomScale="125" workbookViewId="0">
      <selection activeCell="B20" sqref="B20"/>
    </sheetView>
  </sheetViews>
  <sheetFormatPr baseColWidth="10" defaultRowHeight="15" x14ac:dyDescent="0.2"/>
  <cols>
    <col min="1" max="1" width="20" customWidth="1"/>
    <col min="2" max="2" width="12.6640625" bestFit="1" customWidth="1"/>
    <col min="3" max="3" width="31.83203125" customWidth="1"/>
    <col min="4" max="4" width="16.1640625" customWidth="1"/>
  </cols>
  <sheetData>
    <row r="1" spans="1:6" x14ac:dyDescent="0.2">
      <c r="A1" t="s">
        <v>48</v>
      </c>
      <c r="B1" s="138">
        <v>278500</v>
      </c>
      <c r="C1" t="s">
        <v>78</v>
      </c>
      <c r="D1">
        <f>B1*0.2</f>
        <v>55700</v>
      </c>
    </row>
    <row r="2" spans="1:6" x14ac:dyDescent="0.2">
      <c r="A2" t="s">
        <v>49</v>
      </c>
      <c r="B2" s="116">
        <v>55.97</v>
      </c>
      <c r="C2" t="s">
        <v>106</v>
      </c>
      <c r="D2" s="139">
        <f>(B1-D1+D3)/B2</f>
        <v>4378.7743433982496</v>
      </c>
    </row>
    <row r="3" spans="1:6" x14ac:dyDescent="0.2">
      <c r="A3" t="s">
        <v>50</v>
      </c>
      <c r="B3" s="117">
        <f>B1/B2</f>
        <v>4975.879935679829</v>
      </c>
      <c r="C3" t="s">
        <v>140</v>
      </c>
      <c r="D3" s="137">
        <f>( additional purchase costs!E6)*B1</f>
        <v>22280</v>
      </c>
    </row>
    <row r="4" spans="1:6" x14ac:dyDescent="0.2">
      <c r="A4" t="s">
        <v>55</v>
      </c>
      <c r="B4" s="118">
        <v>0.1</v>
      </c>
    </row>
    <row r="5" spans="1:6" x14ac:dyDescent="0.2">
      <c r="A5" t="s">
        <v>19</v>
      </c>
      <c r="B5" s="135">
        <f>B1*(1-B4)</f>
        <v>250650</v>
      </c>
    </row>
    <row r="6" spans="1:6" x14ac:dyDescent="0.2">
      <c r="A6" t="s">
        <v>11</v>
      </c>
      <c r="B6" s="136">
        <f>(B1+D3)-B5</f>
        <v>50130</v>
      </c>
      <c r="F6" s="3"/>
    </row>
    <row r="7" spans="1:6" x14ac:dyDescent="0.2">
      <c r="A7" t="s">
        <v>51</v>
      </c>
      <c r="B7" s="117">
        <f>7200</f>
        <v>7200</v>
      </c>
      <c r="C7" s="141"/>
    </row>
    <row r="8" spans="1:6" x14ac:dyDescent="0.2">
      <c r="A8" t="s">
        <v>9</v>
      </c>
      <c r="B8" s="117">
        <f>B1*0.01</f>
        <v>2785</v>
      </c>
    </row>
    <row r="9" spans="1:6" x14ac:dyDescent="0.2">
      <c r="A9" t="s">
        <v>8</v>
      </c>
      <c r="B9" s="119">
        <v>3.3500000000000002E-2</v>
      </c>
    </row>
    <row r="10" spans="1:6" x14ac:dyDescent="0.2">
      <c r="A10" t="s">
        <v>56</v>
      </c>
      <c r="B10" s="120">
        <v>0.01</v>
      </c>
    </row>
    <row r="11" spans="1:6" x14ac:dyDescent="0.2">
      <c r="A11" t="s">
        <v>57</v>
      </c>
      <c r="B11" s="121">
        <v>45292</v>
      </c>
    </row>
    <row r="12" spans="1:6" x14ac:dyDescent="0.2">
      <c r="B12" s="118"/>
    </row>
    <row r="13" spans="1:6" x14ac:dyDescent="0.2">
      <c r="A13" t="s">
        <v>53</v>
      </c>
      <c r="B13" s="115">
        <v>400000</v>
      </c>
      <c r="C13" s="2"/>
    </row>
    <row r="14" spans="1:6" x14ac:dyDescent="0.2">
      <c r="A14" t="s">
        <v>142</v>
      </c>
      <c r="B14">
        <v>0.01</v>
      </c>
    </row>
    <row r="15" spans="1:6" x14ac:dyDescent="0.2">
      <c r="A15" t="s">
        <v>143</v>
      </c>
      <c r="B15">
        <v>0.02</v>
      </c>
    </row>
    <row r="17" spans="1:4" x14ac:dyDescent="0.2">
      <c r="C17" s="148"/>
      <c r="D17" s="142"/>
    </row>
    <row r="18" spans="1:4" ht="16" thickBot="1" x14ac:dyDescent="0.25">
      <c r="A18" t="s">
        <v>156</v>
      </c>
      <c r="C18" s="127" t="s">
        <v>157</v>
      </c>
    </row>
    <row r="19" spans="1:4" x14ac:dyDescent="0.2">
      <c r="A19" s="155" t="s">
        <v>152</v>
      </c>
      <c r="C19" s="159" t="s">
        <v>158</v>
      </c>
    </row>
    <row r="20" spans="1:4" x14ac:dyDescent="0.2">
      <c r="A20" s="156" t="s">
        <v>153</v>
      </c>
      <c r="C20" s="160" t="s">
        <v>159</v>
      </c>
    </row>
    <row r="21" spans="1:4" x14ac:dyDescent="0.2">
      <c r="A21" s="157" t="s">
        <v>154</v>
      </c>
      <c r="C21" s="161" t="s">
        <v>162</v>
      </c>
    </row>
    <row r="22" spans="1:4" ht="16" thickBot="1" x14ac:dyDescent="0.25">
      <c r="A22" s="158" t="s">
        <v>155</v>
      </c>
      <c r="C22" s="161"/>
    </row>
    <row r="23" spans="1:4" x14ac:dyDescent="0.2">
      <c r="C23" s="161"/>
    </row>
    <row r="24" spans="1:4" ht="16" thickBot="1" x14ac:dyDescent="0.25">
      <c r="A24" s="163" t="s">
        <v>160</v>
      </c>
      <c r="C24" s="162"/>
    </row>
    <row r="26" spans="1:4" x14ac:dyDescent="0.2">
      <c r="A26" s="163" t="s">
        <v>161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31D7-08CE-7143-A096-F7053B9C33EC}">
  <dimension ref="A1:M40"/>
  <sheetViews>
    <sheetView zoomScale="109" workbookViewId="0">
      <selection activeCell="D9" sqref="D9"/>
    </sheetView>
  </sheetViews>
  <sheetFormatPr baseColWidth="10" defaultRowHeight="15" x14ac:dyDescent="0.2"/>
  <cols>
    <col min="3" max="3" width="46.5" customWidth="1"/>
    <col min="4" max="4" width="52.6640625" customWidth="1"/>
    <col min="5" max="5" width="54" customWidth="1"/>
    <col min="6" max="6" width="23.5" customWidth="1"/>
  </cols>
  <sheetData>
    <row r="1" spans="1:13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6" thickBot="1" x14ac:dyDescent="0.25">
      <c r="A2" s="16"/>
      <c r="C2" s="4" t="s">
        <v>85</v>
      </c>
      <c r="D2" s="16" t="s">
        <v>86</v>
      </c>
      <c r="E2" s="16" t="s">
        <v>87</v>
      </c>
      <c r="F2" s="16" t="s">
        <v>88</v>
      </c>
      <c r="G2" s="16"/>
      <c r="H2" s="16"/>
      <c r="I2" s="16"/>
      <c r="J2" s="16"/>
      <c r="K2" s="16"/>
      <c r="L2" s="16"/>
      <c r="M2" s="16"/>
    </row>
    <row r="3" spans="1:13" x14ac:dyDescent="0.2">
      <c r="A3" s="16"/>
      <c r="B3" s="92" t="s">
        <v>89</v>
      </c>
      <c r="C3" s="93" t="s">
        <v>90</v>
      </c>
      <c r="D3" s="93" t="s">
        <v>91</v>
      </c>
      <c r="E3" s="93" t="s">
        <v>92</v>
      </c>
      <c r="F3" s="94" t="s">
        <v>93</v>
      </c>
      <c r="G3" s="16"/>
      <c r="H3" s="16"/>
      <c r="I3" s="16"/>
      <c r="J3" s="16"/>
      <c r="K3" s="16"/>
      <c r="L3" s="16"/>
      <c r="M3" s="16"/>
    </row>
    <row r="4" spans="1:13" ht="16" thickBot="1" x14ac:dyDescent="0.25">
      <c r="A4" s="16"/>
      <c r="B4" s="95" t="s">
        <v>94</v>
      </c>
      <c r="C4" s="96" t="s">
        <v>95</v>
      </c>
      <c r="D4" s="96" t="s">
        <v>95</v>
      </c>
      <c r="E4" s="96" t="s">
        <v>96</v>
      </c>
      <c r="F4" s="97" t="s">
        <v>96</v>
      </c>
      <c r="G4" s="16"/>
      <c r="H4" s="16"/>
      <c r="I4" s="16"/>
      <c r="J4" s="16"/>
      <c r="K4" s="16"/>
      <c r="L4" s="16"/>
      <c r="M4" s="16"/>
    </row>
    <row r="5" spans="1:13" x14ac:dyDescent="0.2">
      <c r="A5" s="16"/>
      <c r="B5" t="s">
        <v>97</v>
      </c>
      <c r="C5" s="98" t="str">
        <f>IF(C4="Nein","Keine Abschreibung nach 7b möglich","")</f>
        <v/>
      </c>
      <c r="F5" s="99" t="str">
        <f>IF(F4="Nein","Keine Abschreibung nach 7b möglich","")</f>
        <v>No depreciation possible according to 7b</v>
      </c>
      <c r="G5" s="16"/>
      <c r="H5" s="16"/>
      <c r="I5" s="16"/>
      <c r="J5" s="16"/>
      <c r="K5" s="16"/>
      <c r="L5" s="16"/>
      <c r="M5" s="16"/>
    </row>
    <row r="6" spans="1:13" ht="16" thickBot="1" x14ac:dyDescent="0.25">
      <c r="A6" s="16"/>
      <c r="B6" s="16"/>
      <c r="C6" s="100" t="s">
        <v>98</v>
      </c>
      <c r="D6" s="101" t="s">
        <v>99</v>
      </c>
      <c r="E6" s="109" t="s">
        <v>100</v>
      </c>
      <c r="F6" s="16"/>
      <c r="G6" s="16"/>
      <c r="H6" s="16"/>
      <c r="I6" s="16"/>
      <c r="J6" s="16"/>
      <c r="K6" s="16"/>
      <c r="L6" s="16"/>
      <c r="M6" s="16"/>
    </row>
    <row r="7" spans="1:13" ht="16" thickTop="1" x14ac:dyDescent="0.2">
      <c r="A7" s="16"/>
      <c r="B7" s="16" t="s">
        <v>101</v>
      </c>
      <c r="C7" s="102">
        <f> apartment information!D2</f>
        <v>4378.7743433982496</v>
      </c>
      <c r="D7" s="16" t="str">
        <f>IF(C7&lt;3000,"Ja","Nein")</f>
        <v> No</v>
      </c>
      <c r="E7" s="16" t="str">
        <f>IF(C7&lt;5200,"Ja","Nein")</f>
        <v> Yes</v>
      </c>
      <c r="F7" s="16"/>
      <c r="G7" s="16"/>
      <c r="H7" s="16"/>
      <c r="I7" s="16"/>
      <c r="J7" s="16"/>
      <c r="K7" s="16"/>
      <c r="L7" s="16"/>
      <c r="M7" s="16"/>
    </row>
    <row r="8" spans="1:13" ht="16" thickBot="1" x14ac:dyDescent="0.25">
      <c r="A8" s="16"/>
      <c r="B8" s="16" t="s">
        <v>102</v>
      </c>
      <c r="C8" s="103"/>
      <c r="D8">
        <f>IF(D4="Ja",D15,"")</f>
        <v>0</v>
      </c>
      <c r="E8" t="str">
        <f>IF(E4="Ja",E15,"")</f>
        <v/>
      </c>
      <c r="F8" s="16"/>
      <c r="G8" s="16"/>
      <c r="H8" s="16"/>
      <c r="I8" s="16"/>
      <c r="J8" s="16"/>
      <c r="K8" s="16"/>
      <c r="L8" s="16"/>
      <c r="M8" s="16"/>
    </row>
    <row r="9" spans="1:13" ht="16" thickTop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2">
      <c r="A11" s="16"/>
      <c r="B11" s="16" t="s">
        <v>103</v>
      </c>
      <c r="C11" s="104" t="str">
        <f>IF(ISEVEN(F12),"", "Bauantrag falsch eingetragen")</f>
        <v/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">
      <c r="A12" s="16"/>
      <c r="B12" s="16"/>
      <c r="C12" s="16"/>
      <c r="D12" s="16">
        <f>IF(D4="Ja",1,2)</f>
        <v>1</v>
      </c>
      <c r="E12" s="16">
        <f>IF(E4="Ja",2,1)</f>
        <v>1</v>
      </c>
      <c r="F12" s="16">
        <f>SUM(D12:E12)</f>
        <v>2</v>
      </c>
      <c r="G12" s="16"/>
      <c r="H12" s="16"/>
      <c r="I12" s="16"/>
      <c r="J12" s="16"/>
      <c r="K12" s="16"/>
      <c r="L12" s="16"/>
      <c r="M12" s="16"/>
    </row>
    <row r="13" spans="1:13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">
      <c r="A14" s="16"/>
      <c r="B14" s="16"/>
      <c r="C14" s="16"/>
      <c r="D14" s="16">
        <f>IF($C$7&gt;2000,2000,C7)</f>
        <v>2000</v>
      </c>
      <c r="E14" s="16">
        <f>IF($C$7&gt;4000,4000,C7)</f>
        <v>4000</v>
      </c>
      <c r="F14" s="16"/>
      <c r="G14" s="16"/>
      <c r="H14" s="16"/>
      <c r="I14" s="16"/>
      <c r="J14" s="16"/>
      <c r="K14" s="16"/>
      <c r="L14" s="16"/>
      <c r="M14" s="16"/>
    </row>
    <row r="15" spans="1:13" x14ac:dyDescent="0.2">
      <c r="A15" s="16"/>
      <c r="B15" s="16"/>
      <c r="C15" s="16"/>
      <c r="D15" s="102">
        <f>IF(D7="Ja",D14,0)</f>
        <v>0</v>
      </c>
      <c r="E15" s="102">
        <f>IF(E7="Ja",E14,0)</f>
        <v>4000</v>
      </c>
      <c r="F15" s="16"/>
      <c r="G15" s="16"/>
      <c r="H15" s="16"/>
      <c r="I15" s="16"/>
      <c r="J15" s="16"/>
      <c r="K15" s="16"/>
      <c r="L15" s="16"/>
      <c r="M15" s="16"/>
    </row>
    <row r="16" spans="1:13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</sheetData>
  <dataValidations count="2">
    <dataValidation type="list" allowBlank="1" showInputMessage="1" showErrorMessage="1" sqref="C4:F4" xr:uid="{4C6C315D-8610-0F4A-8700-BA60C972B0F0}">
      <formula1>"Ja,Nein"</formula1>
    </dataValidation>
    <dataValidation type="list" allowBlank="1" showInputMessage="1" showErrorMessage="1" sqref="B4" xr:uid="{3BF4E72A-C26A-8547-85DF-E8AD7896E211}">
      <formula1>"Verheiratet, Ledig"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4DE6-230E-CF4A-9855-4E2B2E2B987B}">
  <dimension ref="A1:V56"/>
  <sheetViews>
    <sheetView tabSelected="1" zoomScale="83" zoomScaleNormal="100" workbookViewId="0">
      <selection activeCell="N17" sqref="N17"/>
    </sheetView>
  </sheetViews>
  <sheetFormatPr baseColWidth="10" defaultRowHeight="15" x14ac:dyDescent="0.2"/>
  <cols>
    <col min="1" max="1" width="51" customWidth="1"/>
    <col min="2" max="2" width="15.1640625" bestFit="1" customWidth="1"/>
    <col min="3" max="3" width="13.1640625" customWidth="1"/>
    <col min="4" max="5" width="13.6640625" bestFit="1" customWidth="1"/>
    <col min="6" max="11" width="12.6640625" bestFit="1" customWidth="1"/>
    <col min="13" max="13" width="12.33203125" bestFit="1" customWidth="1"/>
  </cols>
  <sheetData>
    <row r="1" spans="1:22" x14ac:dyDescent="0.2">
      <c r="A1" s="32" t="s">
        <v>25</v>
      </c>
      <c r="B1" s="143">
        <v>1</v>
      </c>
      <c r="C1" s="143">
        <v>2</v>
      </c>
      <c r="D1" s="30">
        <v>3</v>
      </c>
      <c r="E1" s="30">
        <v>4</v>
      </c>
      <c r="F1" s="30">
        <v>5</v>
      </c>
      <c r="G1" s="30">
        <v>6</v>
      </c>
      <c r="H1" s="30">
        <v>7</v>
      </c>
      <c r="I1" s="30">
        <v>8</v>
      </c>
      <c r="J1" s="30">
        <v>9</v>
      </c>
      <c r="K1" s="31">
        <v>10</v>
      </c>
      <c r="L1" s="16">
        <v>11</v>
      </c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">
      <c r="A2" s="32"/>
      <c r="B2" s="44"/>
      <c r="C2" s="44"/>
      <c r="D2" s="44"/>
      <c r="E2" s="44"/>
      <c r="F2" s="44"/>
      <c r="G2" s="44"/>
      <c r="H2" s="44"/>
      <c r="I2" s="44"/>
      <c r="J2" s="44"/>
      <c r="K2" s="4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6" thickBot="1" x14ac:dyDescent="0.25">
      <c r="A3" s="33" t="s">
        <v>110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">
      <c r="A4" s="32" t="s">
        <v>13</v>
      </c>
      <c r="B4" s="123">
        <f> apartment information!$B$7</f>
        <v>7200</v>
      </c>
      <c r="C4" s="123">
        <f>+B4*(1+ apartment information!$B$15)</f>
        <v>7344</v>
      </c>
      <c r="D4" s="123">
        <f>+C4*(1+ apartment information!$B$15)</f>
        <v>7490.88</v>
      </c>
      <c r="E4" s="123">
        <f>+D4*(1+ apartment information!$B$15)</f>
        <v>7640.6976000000004</v>
      </c>
      <c r="F4" s="123">
        <f>+E4*(1+ apartment information!$B$15)</f>
        <v>7793.5115520000008</v>
      </c>
      <c r="G4" s="123">
        <f>+F4*(1+ apartment information!$B$15)</f>
        <v>7949.3817830400012</v>
      </c>
      <c r="H4" s="123">
        <f>+G4*(1+ apartment information!$B$15)</f>
        <v>8108.3694187008014</v>
      </c>
      <c r="I4" s="123">
        <f>+H4*(1+ apartment information!$B$15)</f>
        <v>8270.5368070748173</v>
      </c>
      <c r="J4" s="123">
        <f>+I4*(1+ apartment information!$B$15)</f>
        <v>8435.9475432163144</v>
      </c>
      <c r="K4" s="124">
        <f>+J4*(1+ apartment information!$B$15)</f>
        <v>8604.6664940806404</v>
      </c>
      <c r="L4" s="149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x14ac:dyDescent="0.2">
      <c r="A5" s="32" t="s">
        <v>111</v>
      </c>
      <c r="B5" s="123">
        <f>- apartment information!B8</f>
        <v>-2785</v>
      </c>
      <c r="C5" s="123">
        <f>+B5*(1+ apartment information!$B$14)</f>
        <v>-2812.85</v>
      </c>
      <c r="D5" s="123">
        <f>+C5*(1+ apartment information!C14)</f>
        <v>-2812.85</v>
      </c>
      <c r="E5" s="123">
        <f>+D5*(1+ apartment information!D14)</f>
        <v>-2812.85</v>
      </c>
      <c r="F5" s="123">
        <f>+E5*(1+ apartment information!E14)</f>
        <v>-2812.85</v>
      </c>
      <c r="G5" s="123">
        <f>+F5*(1+ apartment information!F14)</f>
        <v>-2812.85</v>
      </c>
      <c r="H5" s="123">
        <f>+G5*(1+ apartment information!G14)</f>
        <v>-2812.85</v>
      </c>
      <c r="I5" s="123">
        <f>+H5*(1+ apartment information!H14)</f>
        <v>-2812.85</v>
      </c>
      <c r="J5" s="123">
        <f>+I5*(1+ apartment information!I14)</f>
        <v>-2812.85</v>
      </c>
      <c r="K5" s="124">
        <f>+J5*(1+ apartment information!J14)</f>
        <v>-2812.85</v>
      </c>
      <c r="L5" s="149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">
      <c r="A6" s="32" t="s">
        <v>12</v>
      </c>
      <c r="B6" s="122">
        <f>-'KFW-Bank'!H40-'Weitere Bank'!H40</f>
        <v>-7223.26</v>
      </c>
      <c r="C6" s="122">
        <f>-'KFW-Bank'!H52-'Weitere Bank'!H52</f>
        <v>-7148.6900000000005</v>
      </c>
      <c r="D6" s="122">
        <f>-'KFW-Bank'!H64-'Weitere Bank'!H64</f>
        <v>-7071.8899999999994</v>
      </c>
      <c r="E6" s="122">
        <f>-'KFW-Bank'!H76-'Weitere Bank'!H76</f>
        <v>-6992.8499999999995</v>
      </c>
      <c r="F6" s="122">
        <f>-'KFW-Bank'!H88-'Weitere Bank'!H88</f>
        <v>-6911.39</v>
      </c>
      <c r="G6" s="122">
        <f>-'KFW-Bank'!H100-'Weitere Bank'!H100</f>
        <v>-6827.5300000000007</v>
      </c>
      <c r="H6" s="122">
        <f>-'KFW-Bank'!H112-'Weitere Bank'!H112</f>
        <v>-6741.17</v>
      </c>
      <c r="I6" s="122">
        <f>-'KFW-Bank'!H124-'Weitere Bank'!H124</f>
        <v>-6652.17</v>
      </c>
      <c r="J6" s="122">
        <f>-'KFW-Bank'!H136-'Weitere Bank'!H136</f>
        <v>-6560.5199999999995</v>
      </c>
      <c r="K6" s="124">
        <f>-'KFW-Bank'!H148-'Weitere Bank'!H148</f>
        <v>-6466.16</v>
      </c>
      <c r="L6" s="149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x14ac:dyDescent="0.2">
      <c r="A7" s="32" t="s">
        <v>2</v>
      </c>
      <c r="B7" s="123">
        <f>-'Steuern n'!E7</f>
        <v>-13925</v>
      </c>
      <c r="C7" s="123">
        <f>-'Steuern n'!E8</f>
        <v>-12669.050000000001</v>
      </c>
      <c r="D7" s="123">
        <f>-'Steuern n'!E9</f>
        <v>-11475.897500000001</v>
      </c>
      <c r="E7" s="123">
        <f>-'Steuern n'!E10</f>
        <v>-10342.402625000002</v>
      </c>
      <c r="F7" s="123">
        <f>-'Steuern n'!E13</f>
        <v>-9265.5824937500001</v>
      </c>
      <c r="G7" s="123">
        <f>-'Steuern n'!E14</f>
        <v>-8802.3033690624998</v>
      </c>
      <c r="H7" s="123">
        <f>-'Steuern n'!E15</f>
        <v>-8362.1882006093765</v>
      </c>
      <c r="I7" s="123">
        <f>-'Steuern n'!E16</f>
        <v>-7944.0787905789075</v>
      </c>
      <c r="J7" s="123">
        <f>-'Steuern n'!E17</f>
        <v>-7546.8748510499618</v>
      </c>
      <c r="K7" s="124">
        <f>-'Steuern n'!E18</f>
        <v>-7169.5311084974637</v>
      </c>
      <c r="L7" s="149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x14ac:dyDescent="0.2">
      <c r="A8" s="32" t="s">
        <v>4</v>
      </c>
      <c r="B8" s="126">
        <f>-'Steuern n'!G7</f>
        <v>-11194</v>
      </c>
      <c r="C8" s="123">
        <f>-'Steuern n'!G8</f>
        <v>-11194</v>
      </c>
      <c r="D8" s="123">
        <f>-'Steuern n'!G9</f>
        <v>-11194</v>
      </c>
      <c r="E8" s="123">
        <f>-'Steuern n'!G10</f>
        <v>-11194</v>
      </c>
      <c r="F8" s="123"/>
      <c r="G8" s="123"/>
      <c r="H8" s="123"/>
      <c r="I8" s="123"/>
      <c r="J8" s="123"/>
      <c r="K8" s="124"/>
      <c r="L8" s="149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6" thickBot="1" x14ac:dyDescent="0.25">
      <c r="A9" s="125" t="s">
        <v>118</v>
      </c>
      <c r="B9" s="129" t="s">
        <v>139</v>
      </c>
      <c r="C9" s="130"/>
      <c r="D9" s="130"/>
      <c r="E9" s="130"/>
      <c r="F9" s="130"/>
      <c r="G9" s="130"/>
      <c r="H9" s="130"/>
      <c r="I9" s="130"/>
      <c r="J9" s="130"/>
      <c r="K9" s="132"/>
      <c r="L9" s="149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2">
      <c r="A10" s="32" t="s">
        <v>150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x14ac:dyDescent="0.2">
      <c r="A11" s="32" t="s">
        <v>112</v>
      </c>
      <c r="B11" s="38">
        <f>SUM(B4:B9)</f>
        <v>-27927.260000000002</v>
      </c>
      <c r="C11" s="38">
        <f t="shared" ref="C11:K11" si="0">SUM(C4:C8)</f>
        <v>-26480.590000000004</v>
      </c>
      <c r="D11" s="38">
        <f t="shared" si="0"/>
        <v>-25063.7575</v>
      </c>
      <c r="E11" s="38">
        <f t="shared" si="0"/>
        <v>-23701.405025</v>
      </c>
      <c r="F11" s="38">
        <f t="shared" si="0"/>
        <v>-11196.310941749998</v>
      </c>
      <c r="G11" s="38">
        <f t="shared" si="0"/>
        <v>-10493.301586022499</v>
      </c>
      <c r="H11" s="38">
        <f t="shared" si="0"/>
        <v>-9807.8387819085747</v>
      </c>
      <c r="I11" s="38">
        <f t="shared" si="0"/>
        <v>-9138.5619835040907</v>
      </c>
      <c r="J11" s="38">
        <f t="shared" si="0"/>
        <v>-8484.2973078336472</v>
      </c>
      <c r="K11" s="45">
        <f t="shared" si="0"/>
        <v>-7843.8746144168235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x14ac:dyDescent="0.2">
      <c r="A12" s="32"/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6" thickBot="1" x14ac:dyDescent="0.25">
      <c r="A13" s="33" t="s">
        <v>149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x14ac:dyDescent="0.2">
      <c r="A14" s="32" t="s">
        <v>14</v>
      </c>
      <c r="B14" s="40">
        <f> apartment information!$B$13</f>
        <v>400000</v>
      </c>
      <c r="C14" s="40">
        <f> apartment information!$B$13</f>
        <v>400000</v>
      </c>
      <c r="D14" s="40">
        <f> apartment information!$B$13</f>
        <v>400000</v>
      </c>
      <c r="E14" s="40">
        <f> apartment information!$B$13</f>
        <v>400000</v>
      </c>
      <c r="F14" s="40">
        <f> apartment information!$B$13</f>
        <v>400000</v>
      </c>
      <c r="G14" s="40">
        <f> apartment information!$B$13</f>
        <v>400000</v>
      </c>
      <c r="H14" s="40">
        <f> apartment information!$B$13</f>
        <v>400000</v>
      </c>
      <c r="I14" s="40">
        <f> apartment information!$B$13</f>
        <v>400000</v>
      </c>
      <c r="J14" s="40">
        <f> apartment information!$B$13</f>
        <v>400000</v>
      </c>
      <c r="K14" s="41">
        <f> apartment information!$B$13</f>
        <v>400000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x14ac:dyDescent="0.2">
      <c r="A15" s="32" t="s">
        <v>112</v>
      </c>
      <c r="B15" s="40">
        <f t="shared" ref="B15:K15" si="1">+B11</f>
        <v>-27927.260000000002</v>
      </c>
      <c r="C15" s="40">
        <f t="shared" si="1"/>
        <v>-26480.590000000004</v>
      </c>
      <c r="D15" s="40">
        <f t="shared" si="1"/>
        <v>-25063.7575</v>
      </c>
      <c r="E15" s="40">
        <f t="shared" si="1"/>
        <v>-23701.405025</v>
      </c>
      <c r="F15" s="40">
        <f t="shared" si="1"/>
        <v>-11196.310941749998</v>
      </c>
      <c r="G15" s="40">
        <f t="shared" si="1"/>
        <v>-10493.301586022499</v>
      </c>
      <c r="H15" s="40">
        <f t="shared" si="1"/>
        <v>-9807.8387819085747</v>
      </c>
      <c r="I15" s="40">
        <f t="shared" si="1"/>
        <v>-9138.5619835040907</v>
      </c>
      <c r="J15" s="40">
        <f t="shared" si="1"/>
        <v>-8484.2973078336472</v>
      </c>
      <c r="K15" s="41">
        <f t="shared" si="1"/>
        <v>-7843.8746144168235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6" thickBot="1" x14ac:dyDescent="0.25">
      <c r="A16" s="32" t="s">
        <v>15</v>
      </c>
      <c r="B16" s="42">
        <f>+B14+B15</f>
        <v>372072.74</v>
      </c>
      <c r="C16" s="42">
        <f>+C14+C15</f>
        <v>373519.41</v>
      </c>
      <c r="D16" s="42">
        <f t="shared" ref="D16:E16" si="2">+D14+D15</f>
        <v>374936.24249999999</v>
      </c>
      <c r="E16" s="42">
        <f t="shared" si="2"/>
        <v>376298.59497500001</v>
      </c>
      <c r="F16" s="42">
        <f t="shared" ref="F16:K16" si="3">F14+F11</f>
        <v>388803.68905824999</v>
      </c>
      <c r="G16" s="42">
        <f t="shared" si="3"/>
        <v>389506.69841397752</v>
      </c>
      <c r="H16" s="42">
        <f t="shared" si="3"/>
        <v>390192.16121809144</v>
      </c>
      <c r="I16" s="42">
        <f t="shared" si="3"/>
        <v>390861.4380164959</v>
      </c>
      <c r="J16" s="42">
        <f t="shared" si="3"/>
        <v>391515.70269216638</v>
      </c>
      <c r="K16" s="43">
        <f t="shared" si="3"/>
        <v>392156.1253855832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">
      <c r="A17" s="32" t="s">
        <v>16</v>
      </c>
      <c r="B17" s="38">
        <f>('Steuern n'!B36*'Steuern n'!C40)-('Steuern n'!B43*'Steuern n'!C47)</f>
        <v>12567.266999999993</v>
      </c>
      <c r="C17" s="38">
        <f>'Steuern n'!B52*'Steuern n'!C56-'Steuern n'!B59*'Steuern n'!C63</f>
        <v>11916.265500000009</v>
      </c>
      <c r="D17" s="38">
        <f>('Steuern n'!B67*'Steuern n'!C71)-('Steuern n'!B74*'Steuern n'!C78)</f>
        <v>11278.690875</v>
      </c>
      <c r="E17" s="38">
        <f>('Steuern n'!B82*'Steuern n'!C86)-'Steuern n'!B89*'Steuern n'!C93</f>
        <v>10665.632261249993</v>
      </c>
      <c r="F17" s="38">
        <f>'Steuern n'!B97*'Steuern n'!C101-'Steuern n'!B104*'Steuern n'!C108</f>
        <v>5038.3399237875128</v>
      </c>
      <c r="G17" s="38">
        <f>'Steuern n'!B112*'Steuern n'!C116-'Steuern n'!B119*'Steuern n'!C123</f>
        <v>4721.9857137101062</v>
      </c>
      <c r="H17" s="38">
        <f>'Steuern n'!B127*'Steuern n'!C131-'Steuern n'!B134*'Steuern n'!C138</f>
        <v>4413.5274518588558</v>
      </c>
      <c r="I17" s="38">
        <f>'Steuern n'!B142*'Steuern n'!C146-'Steuern n'!B149*'Steuern n'!C153</f>
        <v>4112.3528925768333</v>
      </c>
      <c r="J17" s="38">
        <f>'Steuern n'!B157*'Steuern n'!C161-'Steuern n'!B164*'Steuern n'!C168</f>
        <v>3817.9337885251152</v>
      </c>
      <c r="K17" s="39">
        <f>'Steuern n'!B172*'Steuern n'!C176-'Steuern n'!B179*'Steuern n'!C183</f>
        <v>3529.7435764875554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x14ac:dyDescent="0.2">
      <c r="A18" s="32"/>
      <c r="B18" s="44"/>
      <c r="C18" s="44"/>
      <c r="D18" s="44"/>
      <c r="E18" s="44"/>
      <c r="F18" s="44"/>
      <c r="G18" s="44"/>
      <c r="H18" s="44"/>
      <c r="I18" s="44"/>
      <c r="J18" s="44"/>
      <c r="K18" s="4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6" thickBot="1" x14ac:dyDescent="0.25">
      <c r="A19" s="33" t="s">
        <v>113</v>
      </c>
      <c r="B19" s="44"/>
      <c r="C19" s="46"/>
      <c r="D19" s="44"/>
      <c r="E19" s="44"/>
      <c r="F19" s="44"/>
      <c r="G19" s="44"/>
      <c r="H19" s="44"/>
      <c r="I19" s="44"/>
      <c r="J19" s="44"/>
      <c r="K19" s="4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x14ac:dyDescent="0.2">
      <c r="A20" s="32"/>
      <c r="B20" s="44"/>
      <c r="C20" s="46"/>
      <c r="D20" s="44"/>
      <c r="E20" s="44"/>
      <c r="F20" s="44"/>
      <c r="G20" s="44"/>
      <c r="H20" s="44"/>
      <c r="I20" s="44"/>
      <c r="J20" s="44"/>
      <c r="K20" s="45">
        <f>M28</f>
        <v>33696.758513323206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2">
      <c r="A21" s="32" t="s">
        <v>17</v>
      </c>
      <c r="B21" s="40">
        <f t="shared" ref="B21:K21" si="4">+B4</f>
        <v>7200</v>
      </c>
      <c r="C21" s="40">
        <f t="shared" si="4"/>
        <v>7344</v>
      </c>
      <c r="D21" s="40">
        <f>+D4</f>
        <v>7490.88</v>
      </c>
      <c r="E21" s="40">
        <f t="shared" si="4"/>
        <v>7640.6976000000004</v>
      </c>
      <c r="F21" s="40">
        <f t="shared" si="4"/>
        <v>7793.5115520000008</v>
      </c>
      <c r="G21" s="40">
        <f t="shared" si="4"/>
        <v>7949.3817830400012</v>
      </c>
      <c r="H21" s="40">
        <f t="shared" si="4"/>
        <v>8108.3694187008014</v>
      </c>
      <c r="I21" s="40">
        <f t="shared" si="4"/>
        <v>8270.5368070748173</v>
      </c>
      <c r="J21" s="40">
        <f t="shared" si="4"/>
        <v>8435.9475432163144</v>
      </c>
      <c r="K21" s="41">
        <f t="shared" si="4"/>
        <v>8604.6664940806404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x14ac:dyDescent="0.2">
      <c r="A22" s="32" t="s">
        <v>9</v>
      </c>
      <c r="B22" s="40">
        <f t="shared" ref="B22:K22" si="5">+B5</f>
        <v>-2785</v>
      </c>
      <c r="C22" s="40">
        <f t="shared" si="5"/>
        <v>-2812.85</v>
      </c>
      <c r="D22" s="40">
        <f t="shared" si="5"/>
        <v>-2812.85</v>
      </c>
      <c r="E22" s="40">
        <f t="shared" si="5"/>
        <v>-2812.85</v>
      </c>
      <c r="F22" s="40">
        <f t="shared" si="5"/>
        <v>-2812.85</v>
      </c>
      <c r="G22" s="40">
        <f t="shared" si="5"/>
        <v>-2812.85</v>
      </c>
      <c r="H22" s="40">
        <f t="shared" si="5"/>
        <v>-2812.85</v>
      </c>
      <c r="I22" s="40">
        <f t="shared" si="5"/>
        <v>-2812.85</v>
      </c>
      <c r="J22" s="40">
        <f t="shared" si="5"/>
        <v>-2812.85</v>
      </c>
      <c r="K22" s="41">
        <f t="shared" si="5"/>
        <v>-2812.85</v>
      </c>
      <c r="L22" s="44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">
      <c r="A23" s="32" t="s">
        <v>58</v>
      </c>
      <c r="B23" s="40">
        <f>B17</f>
        <v>12567.266999999993</v>
      </c>
      <c r="C23" s="40">
        <f t="shared" ref="C23:K23" si="6">C17</f>
        <v>11916.265500000009</v>
      </c>
      <c r="D23" s="40">
        <f t="shared" si="6"/>
        <v>11278.690875</v>
      </c>
      <c r="E23" s="40">
        <f t="shared" si="6"/>
        <v>10665.632261249993</v>
      </c>
      <c r="F23" s="40">
        <f t="shared" si="6"/>
        <v>5038.3399237875128</v>
      </c>
      <c r="G23" s="40">
        <f t="shared" si="6"/>
        <v>4721.9857137101062</v>
      </c>
      <c r="H23" s="40">
        <f t="shared" si="6"/>
        <v>4413.5274518588558</v>
      </c>
      <c r="I23" s="40">
        <f t="shared" si="6"/>
        <v>4112.3528925768333</v>
      </c>
      <c r="J23" s="40">
        <f t="shared" si="6"/>
        <v>3817.9337885251152</v>
      </c>
      <c r="K23" s="41">
        <f t="shared" si="6"/>
        <v>3529.7435764875554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">
      <c r="A24" s="32" t="s">
        <v>20</v>
      </c>
      <c r="B24" s="40">
        <f t="shared" ref="B24:K24" si="7">+B6</f>
        <v>-7223.26</v>
      </c>
      <c r="C24" s="40">
        <f t="shared" si="7"/>
        <v>-7148.6900000000005</v>
      </c>
      <c r="D24" s="40">
        <f t="shared" si="7"/>
        <v>-7071.8899999999994</v>
      </c>
      <c r="E24" s="40">
        <f t="shared" si="7"/>
        <v>-6992.8499999999995</v>
      </c>
      <c r="F24" s="40">
        <f t="shared" si="7"/>
        <v>-6911.39</v>
      </c>
      <c r="G24" s="40">
        <f t="shared" si="7"/>
        <v>-6827.5300000000007</v>
      </c>
      <c r="H24" s="40">
        <f t="shared" si="7"/>
        <v>-6741.17</v>
      </c>
      <c r="I24" s="40">
        <f t="shared" si="7"/>
        <v>-6652.17</v>
      </c>
      <c r="J24" s="40">
        <f t="shared" si="7"/>
        <v>-6560.5199999999995</v>
      </c>
      <c r="K24" s="41">
        <f t="shared" si="7"/>
        <v>-6466.16</v>
      </c>
      <c r="L24" s="4" t="s">
        <v>108</v>
      </c>
      <c r="M24" s="44">
        <v>255309.63851332315</v>
      </c>
      <c r="N24" s="44">
        <v>270000</v>
      </c>
      <c r="O24" s="44">
        <v>271871.5822810937</v>
      </c>
      <c r="P24" s="16"/>
      <c r="Q24" s="16"/>
      <c r="R24" s="16"/>
      <c r="S24" s="16"/>
      <c r="T24" s="16"/>
      <c r="U24" s="16"/>
      <c r="V24" s="16"/>
    </row>
    <row r="25" spans="1:22" ht="16" thickBot="1" x14ac:dyDescent="0.25">
      <c r="A25" s="32" t="s">
        <v>18</v>
      </c>
      <c r="B25" s="42">
        <f>-'KFW-Bank'!I40-'Weitere Bank'!I40</f>
        <v>-2540.0149999999999</v>
      </c>
      <c r="C25" s="42">
        <f>-'KFW-Bank'!I52-'Weitere Bank'!I52</f>
        <v>-2614.585</v>
      </c>
      <c r="D25" s="42">
        <f>-'KFW-Bank'!I64-'Weitere Bank'!I64</f>
        <v>-2691.3849999999993</v>
      </c>
      <c r="E25" s="42">
        <f>-'KFW-Bank'!I76-'Weitere Bank'!I76</f>
        <v>-2770.4250000000002</v>
      </c>
      <c r="F25" s="42">
        <f>-SUM('Weitere Bank'!$E77:$E88)-SUM('KFW-Bank'!$E77:$E88)</f>
        <v>-2851.8849999999993</v>
      </c>
      <c r="G25" s="42">
        <f>-SUM('Weitere Bank'!$E89:$E100)-SUM('KFW-Bank'!$E89:$E100)</f>
        <v>-2935.7449999999999</v>
      </c>
      <c r="H25" s="42">
        <f>-SUM('Weitere Bank'!$E101:$E112)-SUM('KFW-Bank'!$E101:$E112)</f>
        <v>-3022.105</v>
      </c>
      <c r="I25" s="42">
        <f>-SUM('Weitere Bank'!$E113:$E124)-SUM('KFW-Bank'!$E113:$E124)</f>
        <v>-3111.1049999999996</v>
      </c>
      <c r="J25" s="42">
        <f>-SUM('Weitere Bank'!$E125:$E136)-SUM('KFW-Bank'!$E125:$E136)</f>
        <v>-3202.7550000000001</v>
      </c>
      <c r="K25" s="43">
        <f>-SUM('Weitere Bank'!$E137:$E148)-SUM('KFW-Bank'!$E137:$E148)</f>
        <v>-3297.1149999999998</v>
      </c>
      <c r="L25" s="4" t="s">
        <v>107</v>
      </c>
      <c r="M25" s="16">
        <f>0</f>
        <v>0</v>
      </c>
      <c r="N25" s="16">
        <f>0</f>
        <v>0</v>
      </c>
      <c r="O25" s="16">
        <f>0</f>
        <v>0</v>
      </c>
      <c r="P25" s="16"/>
      <c r="Q25" s="16"/>
      <c r="R25" s="16"/>
      <c r="S25" s="16"/>
      <c r="T25" s="16"/>
      <c r="U25" s="16"/>
      <c r="V25" s="16"/>
    </row>
    <row r="26" spans="1:22" x14ac:dyDescent="0.2">
      <c r="A26" s="34" t="s">
        <v>116</v>
      </c>
      <c r="B26" s="150">
        <f>SUM(B21:B25)</f>
        <v>7218.9919999999929</v>
      </c>
      <c r="C26" s="150">
        <f>SUM(C20:C25)</f>
        <v>6684.1405000000095</v>
      </c>
      <c r="D26" s="150">
        <f t="shared" ref="D26:K26" si="8">SUM(D20:D25)</f>
        <v>6193.4458750000022</v>
      </c>
      <c r="E26" s="150">
        <f t="shared" si="8"/>
        <v>5730.2048612499957</v>
      </c>
      <c r="F26" s="150">
        <f t="shared" si="8"/>
        <v>255.72647578751457</v>
      </c>
      <c r="G26" s="150">
        <f t="shared" si="8"/>
        <v>95.242496750107421</v>
      </c>
      <c r="H26" s="150">
        <f t="shared" si="8"/>
        <v>-54.2281294403424</v>
      </c>
      <c r="I26" s="150">
        <f t="shared" si="8"/>
        <v>-193.23530034834948</v>
      </c>
      <c r="J26" s="150">
        <f t="shared" si="8"/>
        <v>-322.24366825857032</v>
      </c>
      <c r="K26" s="151">
        <f t="shared" si="8"/>
        <v>33255.043583891405</v>
      </c>
      <c r="L26" s="4"/>
      <c r="M26" s="44">
        <f>M24*(M25+1)</f>
        <v>255309.63851332315</v>
      </c>
      <c r="N26" s="44">
        <f>N24*(N25+1)</f>
        <v>270000</v>
      </c>
      <c r="O26" s="44">
        <f>O24*(O25+1)</f>
        <v>271871.5822810937</v>
      </c>
      <c r="P26" s="16"/>
      <c r="Q26" s="16"/>
      <c r="R26" s="16"/>
      <c r="S26" s="16"/>
      <c r="T26" s="16"/>
      <c r="U26" s="16"/>
      <c r="V26" s="16"/>
    </row>
    <row r="27" spans="1:22" x14ac:dyDescent="0.2">
      <c r="A27" s="34" t="s">
        <v>144</v>
      </c>
      <c r="B27" s="150">
        <f t="shared" ref="B27:K27" si="9">(B21/12)+B22/12 + SUM(B24:B25)/12</f>
        <v>-445.6895833333333</v>
      </c>
      <c r="C27" s="150">
        <f t="shared" si="9"/>
        <v>-436.01041666666686</v>
      </c>
      <c r="D27" s="150">
        <f t="shared" si="9"/>
        <v>-423.77041666666651</v>
      </c>
      <c r="E27" s="150">
        <f t="shared" si="9"/>
        <v>-411.28561666666656</v>
      </c>
      <c r="F27" s="150">
        <f t="shared" si="9"/>
        <v>-398.55112066666652</v>
      </c>
      <c r="G27" s="150">
        <f t="shared" si="9"/>
        <v>-385.56193474666679</v>
      </c>
      <c r="H27" s="150">
        <f t="shared" si="9"/>
        <v>-372.31296510826655</v>
      </c>
      <c r="I27" s="150">
        <f t="shared" si="9"/>
        <v>-358.79901607709849</v>
      </c>
      <c r="J27" s="150">
        <f t="shared" si="9"/>
        <v>-345.01478806530713</v>
      </c>
      <c r="K27" s="151">
        <f t="shared" si="9"/>
        <v>-330.95487549327993</v>
      </c>
      <c r="L27" s="16" t="s">
        <v>47</v>
      </c>
      <c r="M27" s="44">
        <f>'KFW-Bank'!G148+'Weitere Bank'!G148</f>
        <v>221612.87999999995</v>
      </c>
      <c r="N27" s="44">
        <f>'KFW-Bank'!G148+'Weitere Bank'!G148</f>
        <v>221612.87999999995</v>
      </c>
      <c r="O27" s="44">
        <f>'KFW-Bank'!G148+'Weitere Bank'!G148</f>
        <v>221612.87999999995</v>
      </c>
      <c r="P27" s="16"/>
      <c r="Q27" s="16"/>
      <c r="R27" s="16"/>
      <c r="S27" s="16"/>
      <c r="T27" s="16"/>
      <c r="U27" s="16"/>
      <c r="V27" s="16"/>
    </row>
    <row r="28" spans="1:22" x14ac:dyDescent="0.2">
      <c r="A28" s="3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 t="s">
        <v>109</v>
      </c>
      <c r="M28" s="44">
        <f>M26-M27</f>
        <v>33696.758513323206</v>
      </c>
      <c r="N28" s="44">
        <f>N26-N27</f>
        <v>48387.120000000054</v>
      </c>
      <c r="O28" s="44">
        <f>O26-O27</f>
        <v>50258.702281093749</v>
      </c>
      <c r="P28" s="16"/>
      <c r="Q28" s="16"/>
      <c r="R28" s="16"/>
      <c r="S28" s="16"/>
      <c r="T28" s="16"/>
      <c r="U28" s="16"/>
      <c r="V28" s="16"/>
    </row>
    <row r="29" spans="1:22" ht="16" thickBot="1" x14ac:dyDescent="0.25">
      <c r="A29" s="33" t="s">
        <v>148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7">
        <f>SUM(B34:K34)</f>
        <v>-1.172292430055677E-2</v>
      </c>
      <c r="N29" s="47">
        <f>SUM(B34:K34)</f>
        <v>-1.172292430055677E-2</v>
      </c>
      <c r="O29" s="47">
        <f>SUM(B34:K34)</f>
        <v>-1.172292430055677E-2</v>
      </c>
      <c r="P29" s="16"/>
      <c r="Q29" s="16"/>
      <c r="R29" s="16"/>
      <c r="S29" s="16"/>
      <c r="T29" s="16"/>
      <c r="U29" s="16"/>
      <c r="V29" s="16"/>
    </row>
    <row r="30" spans="1:22" x14ac:dyDescent="0.2">
      <c r="A30" s="125" t="s">
        <v>141</v>
      </c>
      <c r="B30" s="22">
        <f>- apartment information!B6</f>
        <v>-50130</v>
      </c>
      <c r="C30" s="23"/>
      <c r="D30" s="16"/>
      <c r="E30" s="16"/>
      <c r="G30" s="16"/>
      <c r="H30" s="16"/>
      <c r="I30" s="16"/>
      <c r="J30" s="16"/>
      <c r="K30" s="2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x14ac:dyDescent="0.2">
      <c r="A31" s="32" t="s">
        <v>147</v>
      </c>
      <c r="B31" s="25"/>
      <c r="C31" s="23"/>
      <c r="D31" s="16"/>
      <c r="E31" s="16"/>
      <c r="F31" s="16"/>
      <c r="G31" s="16"/>
      <c r="H31" s="16"/>
      <c r="I31" s="16"/>
      <c r="J31" s="16"/>
      <c r="K31" s="28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x14ac:dyDescent="0.2">
      <c r="A32" s="125" t="s">
        <v>138</v>
      </c>
      <c r="B32" s="16"/>
      <c r="C32" s="16"/>
      <c r="D32" s="16"/>
      <c r="E32" s="16"/>
      <c r="F32" s="16"/>
      <c r="G32" s="16"/>
      <c r="H32" s="16"/>
      <c r="I32" s="16"/>
      <c r="J32" s="16"/>
      <c r="K32" s="44">
        <f>M28</f>
        <v>33696.758513323206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x14ac:dyDescent="0.2">
      <c r="A33" s="34" t="s">
        <v>117</v>
      </c>
      <c r="B33" s="108">
        <f>+B26+B30</f>
        <v>-42911.008000000009</v>
      </c>
      <c r="C33" s="108">
        <f t="shared" ref="C33:K33" si="10">+B33+C26</f>
        <v>-36226.8675</v>
      </c>
      <c r="D33" s="108">
        <f t="shared" si="10"/>
        <v>-30033.421624999999</v>
      </c>
      <c r="E33" s="108">
        <f t="shared" si="10"/>
        <v>-24303.216763750002</v>
      </c>
      <c r="F33" s="108">
        <f t="shared" si="10"/>
        <v>-24047.490287962486</v>
      </c>
      <c r="G33" s="108">
        <f t="shared" si="10"/>
        <v>-23952.24779121238</v>
      </c>
      <c r="H33" s="108">
        <f t="shared" si="10"/>
        <v>-24006.475920652723</v>
      </c>
      <c r="I33" s="108">
        <f t="shared" si="10"/>
        <v>-24199.711221001075</v>
      </c>
      <c r="J33" s="108">
        <f t="shared" si="10"/>
        <v>-24521.954889259643</v>
      </c>
      <c r="K33" s="39">
        <f t="shared" si="10"/>
        <v>8733.0886946317623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">
      <c r="A34" s="34" t="s">
        <v>105</v>
      </c>
      <c r="B34" s="152">
        <f>(B33)/((1+$B$35)^B1)</f>
        <v>-41661.172815533988</v>
      </c>
      <c r="C34" s="111">
        <f t="shared" ref="C34:K34" si="11">(C26)/((1+$B$35)^C1)</f>
        <v>6300.4434913752566</v>
      </c>
      <c r="D34" s="111">
        <f t="shared" si="11"/>
        <v>5667.8803351614833</v>
      </c>
      <c r="E34" s="111">
        <f t="shared" si="11"/>
        <v>5091.2128011241384</v>
      </c>
      <c r="F34" s="111">
        <f t="shared" si="11"/>
        <v>220.59190441391431</v>
      </c>
      <c r="G34" s="111">
        <f t="shared" si="11"/>
        <v>79.764091595459078</v>
      </c>
      <c r="H34" s="111">
        <f t="shared" si="11"/>
        <v>-44.092431723971018</v>
      </c>
      <c r="I34" s="111">
        <f t="shared" si="11"/>
        <v>-152.54173049041398</v>
      </c>
      <c r="J34" s="111">
        <f t="shared" si="11"/>
        <v>-246.97293924515719</v>
      </c>
      <c r="K34" s="110">
        <f t="shared" si="11"/>
        <v>24744.875570398977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x14ac:dyDescent="0.2">
      <c r="A35" s="32" t="s">
        <v>72</v>
      </c>
      <c r="B35" s="24">
        <v>0.03</v>
      </c>
      <c r="D35" s="16"/>
      <c r="E35" s="16"/>
      <c r="F35" s="16"/>
      <c r="G35" s="16"/>
      <c r="H35" s="16"/>
      <c r="I35" s="16"/>
      <c r="J35" s="16"/>
      <c r="K35" s="2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"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6" thickBot="1" x14ac:dyDescent="0.25">
      <c r="A37" s="36" t="s">
        <v>73</v>
      </c>
      <c r="B37" s="131">
        <f>SUM(B34:K34)</f>
        <v>-1.172292430055677E-2</v>
      </c>
      <c r="C37" s="37"/>
      <c r="D37" s="26"/>
      <c r="E37" s="26"/>
      <c r="F37" s="26"/>
      <c r="G37" s="26"/>
      <c r="H37" s="26"/>
      <c r="I37" s="26"/>
      <c r="J37" s="26"/>
      <c r="K37" s="2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x14ac:dyDescent="0.2">
      <c r="A38" s="145" t="s">
        <v>145</v>
      </c>
      <c r="B38" s="147">
        <f>N24</f>
        <v>270000</v>
      </c>
      <c r="C38" s="144"/>
      <c r="D38" s="144"/>
      <c r="E38" s="144"/>
      <c r="F38" s="144"/>
      <c r="G38" s="144"/>
      <c r="H38" s="144"/>
      <c r="I38" s="144"/>
      <c r="J38" s="144"/>
      <c r="K38" s="14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6" thickBot="1" x14ac:dyDescent="0.25">
      <c r="A39" s="29" t="s">
        <v>146</v>
      </c>
      <c r="B39" s="146">
        <f>K21/B38</f>
        <v>3.1869135163261633E-2</v>
      </c>
      <c r="C39" s="26"/>
      <c r="D39" s="26"/>
      <c r="E39" s="26"/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x14ac:dyDescent="0.2">
      <c r="A40" s="16" t="s">
        <v>151</v>
      </c>
      <c r="B40" s="47"/>
      <c r="C40" s="4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x14ac:dyDescent="0.2">
      <c r="A44" s="27"/>
      <c r="B44" s="16"/>
      <c r="C44" s="3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x14ac:dyDescent="0.2">
      <c r="A45" s="27"/>
      <c r="B45" s="16"/>
      <c r="C45" s="3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"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</sheetData>
  <phoneticPr fontId="7" type="noConversion"/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F7DF-1128-FC45-81F1-531518B2D8D0}">
  <dimension ref="A2:E17"/>
  <sheetViews>
    <sheetView zoomScale="136" workbookViewId="0">
      <selection activeCell="E6" sqref="E6"/>
    </sheetView>
  </sheetViews>
  <sheetFormatPr baseColWidth="10" defaultRowHeight="15" x14ac:dyDescent="0.2"/>
  <cols>
    <col min="4" max="4" width="16.5" customWidth="1"/>
  </cols>
  <sheetData>
    <row r="2" spans="1:5" x14ac:dyDescent="0.2">
      <c r="A2" t="s">
        <v>119</v>
      </c>
      <c r="B2" s="128">
        <v>0.05</v>
      </c>
      <c r="D2" t="s">
        <v>128</v>
      </c>
    </row>
    <row r="3" spans="1:5" x14ac:dyDescent="0.2">
      <c r="A3" t="s">
        <v>120</v>
      </c>
      <c r="B3" s="128">
        <v>0.03</v>
      </c>
      <c r="D3" t="s">
        <v>135</v>
      </c>
      <c r="E3" s="2">
        <f>VLOOKUP(D2, A2:B17, 2, FALSE)</f>
        <v>6.5000000000000002E-2</v>
      </c>
    </row>
    <row r="4" spans="1:5" x14ac:dyDescent="0.2">
      <c r="A4" t="s">
        <v>121</v>
      </c>
      <c r="B4" s="128">
        <v>0.06</v>
      </c>
      <c r="D4" t="s">
        <v>136</v>
      </c>
      <c r="E4" s="1">
        <v>0.01</v>
      </c>
    </row>
    <row r="5" spans="1:5" x14ac:dyDescent="0.2">
      <c r="A5" t="s">
        <v>122</v>
      </c>
      <c r="B5" s="128">
        <v>0.06</v>
      </c>
      <c r="D5" t="s">
        <v>137</v>
      </c>
      <c r="E5" s="128">
        <v>5.0000000000000001E-3</v>
      </c>
    </row>
    <row r="6" spans="1:5" x14ac:dyDescent="0.2">
      <c r="A6" t="s">
        <v>123</v>
      </c>
      <c r="B6" s="128">
        <v>0.05</v>
      </c>
      <c r="D6" t="s">
        <v>118</v>
      </c>
      <c r="E6" s="127">
        <f>E3+E4+E5</f>
        <v>0.08</v>
      </c>
    </row>
    <row r="7" spans="1:5" x14ac:dyDescent="0.2">
      <c r="A7" t="s">
        <v>124</v>
      </c>
      <c r="B7" s="128">
        <v>4.4999999999999998E-2</v>
      </c>
    </row>
    <row r="8" spans="1:5" x14ac:dyDescent="0.2">
      <c r="A8" t="s">
        <v>125</v>
      </c>
      <c r="B8" s="128">
        <v>0.06</v>
      </c>
    </row>
    <row r="9" spans="1:5" x14ac:dyDescent="0.2">
      <c r="A9" t="s">
        <v>126</v>
      </c>
      <c r="B9" s="128">
        <v>0.06</v>
      </c>
    </row>
    <row r="10" spans="1:5" x14ac:dyDescent="0.2">
      <c r="A10" t="s">
        <v>127</v>
      </c>
      <c r="B10" s="128">
        <v>0.05</v>
      </c>
    </row>
    <row r="11" spans="1:5" x14ac:dyDescent="0.2">
      <c r="A11" t="s">
        <v>128</v>
      </c>
      <c r="B11" s="128">
        <v>6.5000000000000002E-2</v>
      </c>
    </row>
    <row r="12" spans="1:5" x14ac:dyDescent="0.2">
      <c r="A12" t="s">
        <v>129</v>
      </c>
      <c r="B12" s="128">
        <v>0.05</v>
      </c>
    </row>
    <row r="13" spans="1:5" x14ac:dyDescent="0.2">
      <c r="A13" t="s">
        <v>130</v>
      </c>
      <c r="B13" s="128">
        <v>6.5000000000000002E-2</v>
      </c>
    </row>
    <row r="14" spans="1:5" x14ac:dyDescent="0.2">
      <c r="A14" t="s">
        <v>131</v>
      </c>
      <c r="B14" s="128">
        <v>3.5000000000000003E-2</v>
      </c>
    </row>
    <row r="15" spans="1:5" x14ac:dyDescent="0.2">
      <c r="A15" t="s">
        <v>132</v>
      </c>
      <c r="B15" s="128">
        <v>0.05</v>
      </c>
    </row>
    <row r="16" spans="1:5" x14ac:dyDescent="0.2">
      <c r="A16" t="s">
        <v>133</v>
      </c>
      <c r="B16" s="128">
        <v>6.5000000000000002E-2</v>
      </c>
    </row>
    <row r="17" spans="1:2" x14ac:dyDescent="0.2">
      <c r="A17" t="s">
        <v>134</v>
      </c>
      <c r="B17" s="128">
        <v>6.5000000000000002E-2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C043-8FCD-6442-9F22-F6DAFE0BBED6}">
  <dimension ref="A1:AE185"/>
  <sheetViews>
    <sheetView zoomScale="135" workbookViewId="0">
      <selection activeCell="C40" sqref="C40"/>
    </sheetView>
  </sheetViews>
  <sheetFormatPr baseColWidth="10" defaultRowHeight="15" x14ac:dyDescent="0.2"/>
  <cols>
    <col min="2" max="2" width="11.83203125" bestFit="1" customWidth="1"/>
    <col min="3" max="3" width="13.33203125" bestFit="1" customWidth="1"/>
    <col min="4" max="4" width="11.1640625" bestFit="1" customWidth="1"/>
    <col min="5" max="5" width="13.6640625" customWidth="1"/>
    <col min="6" max="6" width="12" bestFit="1" customWidth="1"/>
    <col min="7" max="7" width="17.1640625" customWidth="1"/>
    <col min="8" max="8" width="41.1640625" customWidth="1"/>
    <col min="9" max="9" width="16.6640625" customWidth="1"/>
    <col min="10" max="10" width="11" bestFit="1" customWidth="1"/>
    <col min="11" max="11" width="24" customWidth="1"/>
    <col min="27" max="27" width="60.6640625" customWidth="1"/>
  </cols>
  <sheetData>
    <row r="1" spans="1:3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31" ht="16" thickBot="1" x14ac:dyDescent="0.25">
      <c r="A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31" ht="16" thickBot="1" x14ac:dyDescent="0.25">
      <c r="A3" s="16"/>
      <c r="B3" s="16"/>
      <c r="C3" s="54" t="s">
        <v>48</v>
      </c>
      <c r="D3" s="55" t="s">
        <v>54</v>
      </c>
      <c r="E3" s="106" t="s">
        <v>53</v>
      </c>
      <c r="F3" s="55" t="s">
        <v>78</v>
      </c>
      <c r="G3" s="55" t="s">
        <v>79</v>
      </c>
      <c r="H3" s="113" t="s">
        <v>104</v>
      </c>
      <c r="I3" s="16"/>
      <c r="J3" s="16"/>
      <c r="K3" s="16"/>
      <c r="L3" s="16"/>
      <c r="M3" s="16"/>
      <c r="N3" s="16"/>
      <c r="O3" s="16"/>
      <c r="P3" s="16"/>
    </row>
    <row r="4" spans="1:31" ht="17" thickTop="1" thickBot="1" x14ac:dyDescent="0.25">
      <c r="A4" s="16"/>
      <c r="C4" s="56">
        <f> apartment information!B1</f>
        <v>278500</v>
      </c>
      <c r="D4" s="53">
        <f> apartment information!B2</f>
        <v>55.97</v>
      </c>
      <c r="E4" s="107">
        <f> apartment information!B13</f>
        <v>400000</v>
      </c>
      <c r="F4" s="105">
        <f> apartment information!D1</f>
        <v>55700</v>
      </c>
      <c r="G4" s="112">
        <f>C4-F4</f>
        <v>222800</v>
      </c>
      <c r="H4" s="140">
        <f> apartment information!D3</f>
        <v>22280</v>
      </c>
      <c r="I4" s="16"/>
      <c r="J4" s="16"/>
      <c r="K4" s="16"/>
      <c r="L4" s="16"/>
      <c r="M4" s="16"/>
      <c r="N4" s="16"/>
      <c r="O4" s="16"/>
      <c r="P4" s="16"/>
    </row>
    <row r="5" spans="1:31" ht="16" thickBot="1" x14ac:dyDescent="0.25">
      <c r="B5" s="81"/>
      <c r="C5" s="82" t="s">
        <v>2</v>
      </c>
      <c r="D5" s="83"/>
      <c r="E5" s="83"/>
      <c r="F5" s="84" t="s">
        <v>4</v>
      </c>
      <c r="G5" s="81"/>
      <c r="I5" s="16"/>
      <c r="J5" s="16"/>
      <c r="K5" s="16"/>
      <c r="L5" s="16"/>
      <c r="M5" s="16"/>
      <c r="N5" s="16"/>
      <c r="O5" s="16"/>
      <c r="P5" s="16"/>
    </row>
    <row r="6" spans="1:31" ht="66" thickTop="1" thickBot="1" x14ac:dyDescent="0.25">
      <c r="A6" s="16"/>
      <c r="B6" s="51" t="s">
        <v>0</v>
      </c>
      <c r="C6" s="52" t="s">
        <v>6</v>
      </c>
      <c r="D6" s="52" t="s">
        <v>7</v>
      </c>
      <c r="E6" s="52" t="s">
        <v>1</v>
      </c>
      <c r="F6" s="85" t="s">
        <v>77</v>
      </c>
      <c r="G6" s="52" t="s">
        <v>80</v>
      </c>
      <c r="H6" s="164" t="s">
        <v>81</v>
      </c>
      <c r="I6" s="165" t="s">
        <v>82</v>
      </c>
      <c r="J6" s="166"/>
      <c r="K6" s="16"/>
      <c r="L6" s="16"/>
      <c r="M6" s="16"/>
      <c r="N6" s="16"/>
      <c r="O6" s="16"/>
      <c r="P6" s="16"/>
    </row>
    <row r="7" spans="1:31" ht="16" thickTop="1" x14ac:dyDescent="0.2">
      <c r="A7" s="16"/>
      <c r="B7" s="57">
        <v>1</v>
      </c>
      <c r="C7" s="58">
        <f>C4</f>
        <v>278500</v>
      </c>
      <c r="D7" s="58">
        <f>C7</f>
        <v>278500</v>
      </c>
      <c r="E7" s="58">
        <f>D7*0.05</f>
        <v>13925</v>
      </c>
      <c r="F7" s="133">
        <f>SUM( prerequisites!D15:E15)*D4</f>
        <v>223880</v>
      </c>
      <c r="G7" s="60">
        <f>0.05*F7</f>
        <v>11194</v>
      </c>
      <c r="H7" s="167">
        <f>L37</f>
        <v>12567.266999999993</v>
      </c>
      <c r="I7" s="168">
        <f>(G7+E7)/$C$4</f>
        <v>9.019389587073609E-2</v>
      </c>
      <c r="J7" s="169">
        <f>I7*0.42</f>
        <v>3.7881436265709154E-2</v>
      </c>
      <c r="K7" s="16"/>
      <c r="L7" s="16"/>
      <c r="M7" s="16"/>
      <c r="N7" s="16"/>
      <c r="O7" s="16"/>
      <c r="P7" s="16"/>
    </row>
    <row r="8" spans="1:31" x14ac:dyDescent="0.2">
      <c r="A8" s="16"/>
      <c r="B8" s="61">
        <v>2</v>
      </c>
      <c r="C8" s="58">
        <f>C7-E7</f>
        <v>264575</v>
      </c>
      <c r="D8" s="58">
        <f>+D7-E7-G7</f>
        <v>253381</v>
      </c>
      <c r="E8" s="58">
        <f t="shared" ref="E8:E10" si="0">D8*0.05</f>
        <v>12669.050000000001</v>
      </c>
      <c r="F8" s="133">
        <f>SUM( prerequisites!D15:E15)*D4</f>
        <v>223880</v>
      </c>
      <c r="G8" s="60">
        <f>0.05*F8</f>
        <v>11194</v>
      </c>
      <c r="H8" s="167">
        <f>M37</f>
        <v>11916.265500000009</v>
      </c>
      <c r="I8" s="168">
        <f t="shared" ref="I8:I17" si="1">(G8+E8)/$C$4</f>
        <v>8.568420107719929E-2</v>
      </c>
      <c r="J8" s="169">
        <f t="shared" ref="J8:J10" si="2">I8*0.42</f>
        <v>3.5987364452423704E-2</v>
      </c>
      <c r="K8" s="16"/>
      <c r="L8" s="16"/>
      <c r="M8" s="16"/>
      <c r="N8" s="16"/>
      <c r="O8" s="16"/>
      <c r="P8" s="16"/>
    </row>
    <row r="9" spans="1:31" ht="16" customHeight="1" x14ac:dyDescent="0.2">
      <c r="A9" s="16"/>
      <c r="B9" s="61">
        <v>3</v>
      </c>
      <c r="C9" s="58">
        <f>C8-E8</f>
        <v>251905.95</v>
      </c>
      <c r="D9" s="58">
        <f t="shared" ref="D9:D10" si="3">+D8-E8-G8</f>
        <v>229517.95</v>
      </c>
      <c r="E9" s="58">
        <f t="shared" si="0"/>
        <v>11475.897500000001</v>
      </c>
      <c r="F9" s="133">
        <f>SUM( prerequisites!D15:E15)*D4</f>
        <v>223880</v>
      </c>
      <c r="G9" s="60">
        <f>0.05*F9</f>
        <v>11194</v>
      </c>
      <c r="H9" s="167">
        <f>N37</f>
        <v>11278.690875</v>
      </c>
      <c r="I9" s="168">
        <f t="shared" si="1"/>
        <v>8.1399991023339321E-2</v>
      </c>
      <c r="J9" s="169">
        <f t="shared" si="2"/>
        <v>3.4187996229802516E-2</v>
      </c>
      <c r="K9" s="16"/>
      <c r="L9" s="16"/>
      <c r="M9" s="16"/>
      <c r="N9" s="16"/>
      <c r="O9" s="16"/>
      <c r="P9" s="16"/>
      <c r="AA9" s="49" t="s">
        <v>3</v>
      </c>
      <c r="AB9" s="49"/>
      <c r="AC9" s="50"/>
      <c r="AD9" s="114">
        <f>IF( apartment information!D2&lt;5200,J37*I37,0)</f>
        <v>223880</v>
      </c>
      <c r="AE9" s="16"/>
    </row>
    <row r="10" spans="1:31" x14ac:dyDescent="0.2">
      <c r="A10" s="16"/>
      <c r="B10" s="62">
        <v>4</v>
      </c>
      <c r="C10" s="63">
        <f>C9-E9</f>
        <v>240430.05250000002</v>
      </c>
      <c r="D10" s="58">
        <f t="shared" si="3"/>
        <v>206848.05250000002</v>
      </c>
      <c r="E10" s="58">
        <f t="shared" si="0"/>
        <v>10342.402625000002</v>
      </c>
      <c r="F10" s="134">
        <f>F9</f>
        <v>223880</v>
      </c>
      <c r="G10" s="64">
        <f>0.05*F10</f>
        <v>11194</v>
      </c>
      <c r="H10" s="167">
        <f>O37</f>
        <v>10665.632261249993</v>
      </c>
      <c r="I10" s="168">
        <f t="shared" si="1"/>
        <v>7.7329991472172357E-2</v>
      </c>
      <c r="J10" s="169">
        <f t="shared" si="2"/>
        <v>3.247859641831239E-2</v>
      </c>
      <c r="K10" s="16"/>
      <c r="L10" s="16"/>
      <c r="M10" s="16"/>
      <c r="N10" s="16"/>
      <c r="O10" s="16"/>
      <c r="P10" s="16"/>
    </row>
    <row r="11" spans="1:31" x14ac:dyDescent="0.2">
      <c r="A11" s="16"/>
      <c r="B11" s="65"/>
      <c r="C11" s="66"/>
      <c r="D11" s="66"/>
      <c r="E11" s="67">
        <f>SUM(E7:E10)</f>
        <v>48412.350125000004</v>
      </c>
      <c r="F11" s="17"/>
      <c r="G11" s="68">
        <f>SUM(G7:G10)</f>
        <v>44776</v>
      </c>
      <c r="H11" s="170">
        <f>SUM(H7:H10)</f>
        <v>46427.855636249995</v>
      </c>
      <c r="I11" s="168"/>
      <c r="J11" s="169">
        <f>SUM(J7:J10)</f>
        <v>0.14053539336624776</v>
      </c>
      <c r="K11" s="16"/>
      <c r="L11" s="16"/>
      <c r="M11" s="16"/>
      <c r="N11" s="16"/>
      <c r="O11" s="16"/>
      <c r="P11" s="16"/>
    </row>
    <row r="12" spans="1:31" ht="16" thickBot="1" x14ac:dyDescent="0.25">
      <c r="A12" s="16"/>
      <c r="B12" s="86"/>
      <c r="C12" s="87" t="s">
        <v>5</v>
      </c>
      <c r="D12" s="87"/>
      <c r="E12" s="87"/>
      <c r="F12" s="88"/>
      <c r="G12" s="89"/>
      <c r="H12" s="167"/>
      <c r="I12" s="168"/>
      <c r="J12" s="169"/>
      <c r="K12" s="16"/>
      <c r="L12" s="16"/>
      <c r="M12" s="16"/>
      <c r="N12" s="16"/>
      <c r="O12" s="16"/>
      <c r="P12" s="16"/>
    </row>
    <row r="13" spans="1:31" ht="16" thickTop="1" x14ac:dyDescent="0.2">
      <c r="A13" s="16"/>
      <c r="B13" s="61">
        <v>5</v>
      </c>
      <c r="C13" s="58">
        <f>G4-G11-E11</f>
        <v>129611.649875</v>
      </c>
      <c r="D13" s="58">
        <f>+D10-E10-G10</f>
        <v>185311.649875</v>
      </c>
      <c r="E13" s="58">
        <f>D13*0.05</f>
        <v>9265.5824937500001</v>
      </c>
      <c r="F13" s="59"/>
      <c r="G13" s="69"/>
      <c r="H13" s="167">
        <f>P37</f>
        <v>5038.3399237875128</v>
      </c>
      <c r="I13" s="168">
        <f t="shared" si="1"/>
        <v>3.3269596027827648E-2</v>
      </c>
      <c r="J13" s="169"/>
      <c r="K13" s="16"/>
      <c r="L13" s="16"/>
      <c r="M13" s="16"/>
      <c r="N13" s="16"/>
      <c r="O13" s="16"/>
      <c r="P13" s="16"/>
    </row>
    <row r="14" spans="1:31" x14ac:dyDescent="0.2">
      <c r="A14" s="16"/>
      <c r="B14" s="61">
        <v>6</v>
      </c>
      <c r="C14" s="58">
        <f>C13-E13</f>
        <v>120346.06738125</v>
      </c>
      <c r="D14" s="58">
        <f>+D13-E13</f>
        <v>176046.06738125</v>
      </c>
      <c r="E14" s="58">
        <f t="shared" ref="E14:E18" si="4">D14*0.05</f>
        <v>8802.3033690624998</v>
      </c>
      <c r="F14" s="59"/>
      <c r="G14" s="69"/>
      <c r="H14" s="167">
        <f>Q37</f>
        <v>4721.9857137101062</v>
      </c>
      <c r="I14" s="168">
        <f t="shared" si="1"/>
        <v>3.1606116226436262E-2</v>
      </c>
      <c r="J14" s="169"/>
      <c r="K14" s="16"/>
      <c r="L14" s="16"/>
      <c r="M14" s="16"/>
      <c r="N14" s="16"/>
      <c r="O14" s="16"/>
      <c r="P14" s="16"/>
    </row>
    <row r="15" spans="1:31" x14ac:dyDescent="0.2">
      <c r="A15" s="16"/>
      <c r="B15" s="61">
        <v>7</v>
      </c>
      <c r="C15" s="58">
        <f>C14-E14</f>
        <v>111543.7640121875</v>
      </c>
      <c r="D15" s="58">
        <f t="shared" ref="D15:D18" si="5">+D14-E14</f>
        <v>167243.76401218752</v>
      </c>
      <c r="E15" s="58">
        <f t="shared" si="4"/>
        <v>8362.1882006093765</v>
      </c>
      <c r="F15" s="59"/>
      <c r="G15" s="69"/>
      <c r="H15" s="167">
        <f>R37</f>
        <v>4413.5274518588558</v>
      </c>
      <c r="I15" s="168">
        <f t="shared" si="1"/>
        <v>3.0025810415114457E-2</v>
      </c>
      <c r="J15" s="169"/>
      <c r="K15" s="16"/>
      <c r="L15" s="16"/>
      <c r="M15" s="16"/>
      <c r="N15" s="16"/>
      <c r="O15" s="16"/>
      <c r="P15" s="16"/>
    </row>
    <row r="16" spans="1:31" x14ac:dyDescent="0.2">
      <c r="A16" s="16"/>
      <c r="B16" s="61">
        <v>8</v>
      </c>
      <c r="C16" s="58">
        <f>C15-E15</f>
        <v>103181.57581157812</v>
      </c>
      <c r="D16" s="58">
        <f t="shared" si="5"/>
        <v>158881.57581157814</v>
      </c>
      <c r="E16" s="58">
        <f t="shared" si="4"/>
        <v>7944.0787905789075</v>
      </c>
      <c r="F16" s="59"/>
      <c r="G16" s="69"/>
      <c r="H16" s="167">
        <f>S37</f>
        <v>4112.3528925768333</v>
      </c>
      <c r="I16" s="168">
        <f t="shared" si="1"/>
        <v>2.8524519894358735E-2</v>
      </c>
      <c r="J16" s="169"/>
      <c r="K16" s="16"/>
      <c r="L16" s="16"/>
      <c r="M16" s="16"/>
      <c r="N16" s="16"/>
      <c r="O16" s="16"/>
      <c r="P16" s="16"/>
    </row>
    <row r="17" spans="1:21" x14ac:dyDescent="0.2">
      <c r="A17" s="16"/>
      <c r="B17" s="61">
        <v>9</v>
      </c>
      <c r="C17" s="58">
        <f>C16-E16</f>
        <v>95237.497020999217</v>
      </c>
      <c r="D17" s="58">
        <f t="shared" si="5"/>
        <v>150937.49702099923</v>
      </c>
      <c r="E17" s="58">
        <f t="shared" si="4"/>
        <v>7546.8748510499618</v>
      </c>
      <c r="F17" s="59"/>
      <c r="G17" s="69"/>
      <c r="H17" s="167">
        <f>T37</f>
        <v>3817.9337885251152</v>
      </c>
      <c r="I17" s="168">
        <f t="shared" si="1"/>
        <v>2.7098293899640795E-2</v>
      </c>
      <c r="J17" s="169"/>
      <c r="K17" s="16"/>
      <c r="L17" s="16"/>
      <c r="M17" s="16"/>
      <c r="N17" s="16"/>
      <c r="O17" s="16"/>
      <c r="P17" s="16"/>
    </row>
    <row r="18" spans="1:21" ht="16" thickBot="1" x14ac:dyDescent="0.25">
      <c r="A18" s="16"/>
      <c r="B18" s="70">
        <v>10</v>
      </c>
      <c r="C18" s="71">
        <f>C17-E17</f>
        <v>87690.62216994926</v>
      </c>
      <c r="D18" s="71">
        <f t="shared" si="5"/>
        <v>143390.62216994926</v>
      </c>
      <c r="E18" s="71">
        <f t="shared" si="4"/>
        <v>7169.5311084974637</v>
      </c>
      <c r="F18" s="72"/>
      <c r="G18" s="73"/>
      <c r="H18" s="171">
        <f>U37</f>
        <v>3529.7435764875554</v>
      </c>
      <c r="I18" s="172">
        <f>(G18+E18)/C4</f>
        <v>2.5743379204658755E-2</v>
      </c>
      <c r="J18" s="173"/>
      <c r="K18" s="16"/>
      <c r="L18" s="16"/>
      <c r="M18" s="16"/>
      <c r="N18" s="16"/>
      <c r="O18" s="16"/>
      <c r="P18" s="16"/>
    </row>
    <row r="19" spans="1:21" ht="16" thickTop="1" x14ac:dyDescent="0.2">
      <c r="A19" s="16"/>
      <c r="B19" s="16"/>
      <c r="C19" s="16"/>
      <c r="D19" s="66">
        <f>+D18-E18</f>
        <v>136221.09106145179</v>
      </c>
      <c r="E19" s="67">
        <f>SUM(E13:E18)</f>
        <v>49090.55881354821</v>
      </c>
      <c r="F19" s="16"/>
      <c r="G19" s="16"/>
      <c r="H19" s="90">
        <f>SUM(H13:H18)</f>
        <v>25633.883346945979</v>
      </c>
      <c r="I19" s="48"/>
      <c r="J19" s="16"/>
      <c r="K19" s="16"/>
      <c r="L19" s="16"/>
      <c r="M19" s="16"/>
      <c r="N19" s="16"/>
      <c r="O19" s="16"/>
      <c r="P19" s="16"/>
    </row>
    <row r="20" spans="1:21" x14ac:dyDescent="0.2">
      <c r="A20" s="16"/>
      <c r="B20" s="16"/>
      <c r="C20" s="16"/>
      <c r="D20" s="16"/>
      <c r="E20" s="16"/>
      <c r="F20" s="153" t="s">
        <v>75</v>
      </c>
      <c r="G20" s="153"/>
      <c r="H20" s="108">
        <f>E11+G11+E19</f>
        <v>142278.90893854821</v>
      </c>
      <c r="I20" s="16"/>
      <c r="J20" s="16"/>
      <c r="K20" s="16"/>
      <c r="L20" s="16"/>
      <c r="M20" s="16"/>
      <c r="N20" s="16"/>
      <c r="O20" s="16"/>
      <c r="P20" s="16"/>
    </row>
    <row r="21" spans="1:21" ht="16" thickBot="1" x14ac:dyDescent="0.25">
      <c r="A21" s="16"/>
      <c r="B21" s="16"/>
      <c r="C21" s="16"/>
      <c r="D21" s="16"/>
      <c r="E21" s="16"/>
      <c r="F21" s="154" t="s">
        <v>76</v>
      </c>
      <c r="G21" s="154"/>
      <c r="H21" s="74">
        <f>SUM(H7:H10)+SUM(H13:H18)</f>
        <v>72061.738983195974</v>
      </c>
      <c r="I21" s="16"/>
      <c r="J21" s="16"/>
      <c r="K21" s="16"/>
      <c r="L21" s="16"/>
      <c r="M21" s="16"/>
      <c r="N21" s="16"/>
      <c r="O21" s="16"/>
      <c r="P21" s="16"/>
    </row>
    <row r="22" spans="1:21" ht="16" thickTop="1" x14ac:dyDescent="0.2">
      <c r="A22" s="16"/>
      <c r="B22" s="16"/>
      <c r="C22" s="6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1" x14ac:dyDescent="0.2">
      <c r="A23" s="16"/>
      <c r="B23" s="16"/>
      <c r="C23" s="66"/>
      <c r="D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1" x14ac:dyDescent="0.2">
      <c r="A24" s="16"/>
      <c r="B24" s="16"/>
      <c r="C24" s="6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1" x14ac:dyDescent="0.2">
      <c r="A25" s="16"/>
      <c r="B25" s="16"/>
      <c r="C25" s="6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1" x14ac:dyDescent="0.2">
      <c r="A28" s="16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75"/>
      <c r="M28" s="80"/>
      <c r="N28" s="80"/>
      <c r="O28" s="80"/>
      <c r="P28" s="80"/>
      <c r="Q28" s="75"/>
      <c r="R28" s="75"/>
      <c r="S28" s="75"/>
      <c r="T28" s="75"/>
      <c r="U28" s="75"/>
    </row>
    <row r="29" spans="1:21" x14ac:dyDescent="0.2">
      <c r="A29" s="16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1" x14ac:dyDescent="0.2">
      <c r="A30" s="16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1:21" x14ac:dyDescent="0.2">
      <c r="B32" s="75"/>
      <c r="C32" s="75"/>
      <c r="D32" s="75"/>
      <c r="E32" s="75" t="e" cm="1">
        <f t="array" ref="E32">SUM(E7:E10+E13:E18)</f>
        <v>#N/A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2:21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2:21" x14ac:dyDescent="0.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2:21" x14ac:dyDescent="0.2">
      <c r="B35" s="75" t="s">
        <v>59</v>
      </c>
      <c r="C35" s="75" t="s">
        <v>60</v>
      </c>
      <c r="D35" s="75">
        <f>IF(E40=4,0,0)</f>
        <v>0</v>
      </c>
      <c r="E35" s="75">
        <f>IF(B36&lt;11604,1,0)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 x14ac:dyDescent="0.2">
      <c r="B36" s="76">
        <f>IF( prerequisites!B4="Ledig",'Steuern n'!$E$4, 'Steuern n'!$E$4/2)</f>
        <v>400000</v>
      </c>
      <c r="C36" s="75"/>
      <c r="D36" s="75">
        <f>(922.98*G36+1400)*G36</f>
        <v>0</v>
      </c>
      <c r="E36" s="75">
        <f>IF(B36&lt;17005,1,0)</f>
        <v>0</v>
      </c>
      <c r="F36" s="75" t="s">
        <v>52</v>
      </c>
      <c r="G36" s="75">
        <f>IF(E40=3,(B36-11604)/10000,0)</f>
        <v>0</v>
      </c>
      <c r="H36" s="75" t="s">
        <v>83</v>
      </c>
      <c r="I36" s="75" t="s">
        <v>54</v>
      </c>
      <c r="J36" s="75"/>
      <c r="K36" s="75" t="s">
        <v>74</v>
      </c>
      <c r="L36" s="75">
        <v>1</v>
      </c>
      <c r="M36" s="75">
        <v>2</v>
      </c>
      <c r="N36" s="75">
        <v>3</v>
      </c>
      <c r="O36" s="75">
        <v>4</v>
      </c>
      <c r="P36" s="75">
        <v>5</v>
      </c>
      <c r="Q36" s="75">
        <v>6</v>
      </c>
      <c r="R36" s="75">
        <v>7</v>
      </c>
      <c r="S36" s="75">
        <v>8</v>
      </c>
      <c r="T36" s="75">
        <v>9</v>
      </c>
      <c r="U36" s="75">
        <v>10</v>
      </c>
    </row>
    <row r="37" spans="2:21" x14ac:dyDescent="0.2">
      <c r="B37" s="75"/>
      <c r="C37" s="75"/>
      <c r="D37" s="75">
        <f>IF(G37&gt;0,(181.19*G37+2397)*G37+1025.38,0)</f>
        <v>0</v>
      </c>
      <c r="E37" s="75">
        <f>IF(B36&lt;66760,1,0)</f>
        <v>0</v>
      </c>
      <c r="F37" s="75" t="s">
        <v>61</v>
      </c>
      <c r="G37" s="75">
        <f>IF(E40=2,(B36-17005)/10000,0)</f>
        <v>0</v>
      </c>
      <c r="H37" s="91">
        <f>(G4+H4)/D4</f>
        <v>4378.7743433982496</v>
      </c>
      <c r="I37" s="75">
        <f>D4</f>
        <v>55.97</v>
      </c>
      <c r="J37" s="75">
        <f>IF(H37&lt;4000,H37,4000)</f>
        <v>4000</v>
      </c>
      <c r="K37" s="75"/>
      <c r="L37" s="75">
        <f>(B36*C40)-(B43*C47)</f>
        <v>12567.266999999993</v>
      </c>
      <c r="M37" s="75">
        <f>(B52*C56)-(B59*C63)</f>
        <v>11916.265500000009</v>
      </c>
      <c r="N37" s="75">
        <f>(B67*C71)-(B74*C78)</f>
        <v>11278.690875</v>
      </c>
      <c r="O37" s="75">
        <f>(B82*C86)-(B89*C93)</f>
        <v>10665.632261249993</v>
      </c>
      <c r="P37" s="75">
        <f>(B97*C101)-(B104*C108)</f>
        <v>5038.3399237875128</v>
      </c>
      <c r="Q37" s="75">
        <f>(B112*C116)-(B119*C123)</f>
        <v>4721.9857137101062</v>
      </c>
      <c r="R37" s="75">
        <f>(B127*C131)-(B134*C138)</f>
        <v>4413.5274518588558</v>
      </c>
      <c r="S37" s="75">
        <f>(B142*C146)-(B149*C153)</f>
        <v>4112.3528925768333</v>
      </c>
      <c r="T37" s="75">
        <f>(B157*C161)-(B164*C168)</f>
        <v>3817.9337885251152</v>
      </c>
      <c r="U37" s="75">
        <f>(B172*C176)-(B179*C183)</f>
        <v>3529.7435764875554</v>
      </c>
    </row>
    <row r="38" spans="2:21" x14ac:dyDescent="0.2">
      <c r="B38" s="75"/>
      <c r="C38" s="75"/>
      <c r="D38" s="75">
        <f>IF(E40=1,0.42*B36-10602.13,0)</f>
        <v>0</v>
      </c>
      <c r="E38" s="75">
        <f>IF(B36&lt;277825,1,0)</f>
        <v>0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2:21" x14ac:dyDescent="0.2">
      <c r="B39" s="75"/>
      <c r="C39" s="75"/>
      <c r="D39" s="75">
        <f>IF(E40=0.5,0.45*B36-18936.88,0)</f>
        <v>161063.12</v>
      </c>
      <c r="E39" s="75">
        <f>IF(B36&gt;277825,0.5,0)</f>
        <v>0.5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2:21" x14ac:dyDescent="0.2">
      <c r="B40" s="75" t="s">
        <v>10</v>
      </c>
      <c r="C40" s="75">
        <f>SUM(D35:D39)/B36</f>
        <v>0.40265780000000001</v>
      </c>
      <c r="D40" s="75"/>
      <c r="E40" s="77">
        <f>SUM(E35:E39)</f>
        <v>0.5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2:21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 x14ac:dyDescent="0.2">
      <c r="B42" s="75" t="s">
        <v>62</v>
      </c>
      <c r="C42" s="75" t="s">
        <v>60</v>
      </c>
      <c r="D42" s="75">
        <f>IF(E47=4,0,0)</f>
        <v>0</v>
      </c>
      <c r="E42" s="75">
        <f>IF(B43&lt;11604,1,0)</f>
        <v>0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2:21" x14ac:dyDescent="0.2">
      <c r="B43" s="76">
        <f>B36+ CashFlow!B11</f>
        <v>372072.74</v>
      </c>
      <c r="C43" s="75"/>
      <c r="D43" s="75">
        <f>(922.98*G43+1400)*G43</f>
        <v>0</v>
      </c>
      <c r="E43" s="75">
        <f>IF(B43&lt;17005,1,0)</f>
        <v>0</v>
      </c>
      <c r="F43" s="75" t="s">
        <v>52</v>
      </c>
      <c r="G43" s="75">
        <f>IF(E47=3,(B43-11604)/10000,0)</f>
        <v>0</v>
      </c>
      <c r="H43" s="75"/>
      <c r="I43" s="75" t="s">
        <v>84</v>
      </c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2:21" x14ac:dyDescent="0.2">
      <c r="B44" s="75"/>
      <c r="C44" s="75"/>
      <c r="D44" s="75">
        <f>IF(G44&gt;0,(181.19*G44+2397)*G44+1025.38,0)</f>
        <v>0</v>
      </c>
      <c r="E44" s="75">
        <f>IF(B43&lt;66760,1,0)</f>
        <v>0</v>
      </c>
      <c r="F44" s="75" t="s">
        <v>61</v>
      </c>
      <c r="G44" s="75">
        <f>IF(E47=2,(B43-17005)/10000,0)</f>
        <v>0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2:21" x14ac:dyDescent="0.2">
      <c r="B45" s="75"/>
      <c r="C45" s="75"/>
      <c r="D45" s="75">
        <f>IF(E47=1,0.42*B43-10602.13,0)</f>
        <v>0</v>
      </c>
      <c r="E45" s="75">
        <f>IF(B43&lt;277825,1,0)</f>
        <v>0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2:21" x14ac:dyDescent="0.2">
      <c r="B46" s="75"/>
      <c r="C46" s="75"/>
      <c r="D46" s="75">
        <f>IF(E47=0.5,0.45*B43-18936.88,0)</f>
        <v>148495.853</v>
      </c>
      <c r="E46" s="75">
        <f>IF(B43&gt;277825,0.5,0)</f>
        <v>0.5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 x14ac:dyDescent="0.2">
      <c r="B47" s="75" t="s">
        <v>10</v>
      </c>
      <c r="C47" s="75">
        <f>SUM(D42:D46)/B43</f>
        <v>0.39910436061507759</v>
      </c>
      <c r="D47" s="75"/>
      <c r="E47" s="77">
        <f>SUM(E42:E46)</f>
        <v>0.5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2:21" x14ac:dyDescent="0.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2:21" x14ac:dyDescent="0.2">
      <c r="B49" s="78"/>
      <c r="C49" s="78"/>
      <c r="D49" s="78"/>
      <c r="E49" s="78"/>
      <c r="F49" s="78"/>
      <c r="G49" s="78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2:21" x14ac:dyDescent="0.2">
      <c r="B50" s="79" t="s">
        <v>71</v>
      </c>
      <c r="C50" s="75"/>
      <c r="D50" s="75">
        <f>+D39-D46</f>
        <v>12567.266999999993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 x14ac:dyDescent="0.2">
      <c r="B51" s="75" t="s">
        <v>59</v>
      </c>
      <c r="C51" s="75" t="s">
        <v>60</v>
      </c>
      <c r="D51" s="75">
        <f>IF(E56=4,0,0)</f>
        <v>0</v>
      </c>
      <c r="E51" s="75">
        <f>IF(B52&lt;11604,1,0)</f>
        <v>0</v>
      </c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 x14ac:dyDescent="0.2">
      <c r="B52" s="76">
        <f>IF( prerequisites!B4="Ledig",'Steuern n'!$E$4, 'Steuern n'!$E$4/2)</f>
        <v>400000</v>
      </c>
      <c r="C52" s="75"/>
      <c r="D52" s="75">
        <f>(922.98*G52+1400)*G52</f>
        <v>0</v>
      </c>
      <c r="E52" s="75">
        <f>IF(B52&lt;17005,1,0)</f>
        <v>0</v>
      </c>
      <c r="F52" s="75" t="s">
        <v>52</v>
      </c>
      <c r="G52" s="75">
        <f>IF(E56=3,(B52-11604)/10000,0)</f>
        <v>0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2:21" x14ac:dyDescent="0.2">
      <c r="B53" s="75"/>
      <c r="C53" s="75"/>
      <c r="D53" s="75">
        <f>IF(G53&gt;0,(181.19*G53+2397)*G53+1025.38,0)</f>
        <v>0</v>
      </c>
      <c r="E53" s="75">
        <f>IF(B52&lt;66760,1,0)</f>
        <v>0</v>
      </c>
      <c r="F53" s="75" t="s">
        <v>61</v>
      </c>
      <c r="G53" s="75">
        <f>IF(E56=2,(B52-17005)/10000,0)</f>
        <v>0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2:21" x14ac:dyDescent="0.2">
      <c r="B54" s="75"/>
      <c r="C54" s="75"/>
      <c r="D54" s="75">
        <f>IF(E56=1,0.42*B52-10602.13,0)</f>
        <v>0</v>
      </c>
      <c r="E54" s="75">
        <f>IF(B52&lt;277825,1,0)</f>
        <v>0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2:21" x14ac:dyDescent="0.2">
      <c r="B55" s="75"/>
      <c r="C55" s="75"/>
      <c r="D55" s="75">
        <f>IF(E56=0.5,0.45*B52-18936.88,0)</f>
        <v>161063.12</v>
      </c>
      <c r="E55" s="75">
        <f>IF(B52&gt;277825,0.5,0)</f>
        <v>0.5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2:21" x14ac:dyDescent="0.2">
      <c r="B56" s="75" t="s">
        <v>10</v>
      </c>
      <c r="C56" s="75">
        <f>SUM(D51:D55)/B52</f>
        <v>0.40265780000000001</v>
      </c>
      <c r="D56" s="75"/>
      <c r="E56" s="77">
        <f>SUM(E51:E55)</f>
        <v>0.5</v>
      </c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2:21" x14ac:dyDescent="0.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2:21" x14ac:dyDescent="0.2">
      <c r="B58" s="75" t="s">
        <v>62</v>
      </c>
      <c r="C58" s="75" t="s">
        <v>60</v>
      </c>
      <c r="D58" s="75">
        <f>IF(E63=4,0,0)</f>
        <v>0</v>
      </c>
      <c r="E58" s="75">
        <f>IF(B59&lt;11604,1,0)</f>
        <v>0</v>
      </c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2:21" x14ac:dyDescent="0.2">
      <c r="B59" s="76">
        <f>B52+ CashFlow!C11</f>
        <v>373519.41</v>
      </c>
      <c r="C59" s="75"/>
      <c r="D59" s="75">
        <f>(922.98*G59+1400)*G59</f>
        <v>0</v>
      </c>
      <c r="E59" s="75">
        <f>IF(B59&lt;17005,1,0)</f>
        <v>0</v>
      </c>
      <c r="F59" s="75" t="s">
        <v>52</v>
      </c>
      <c r="G59" s="75">
        <f>IF(E63=3,(B59-11604)/10000,0)</f>
        <v>0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2:21" x14ac:dyDescent="0.2">
      <c r="B60" s="75"/>
      <c r="C60" s="75"/>
      <c r="D60" s="75">
        <f>IF(G60&gt;0,(181.19*G60+2397)*G60+1025.38,0)</f>
        <v>0</v>
      </c>
      <c r="E60" s="75">
        <f>IF(B59&lt;66760,1,0)</f>
        <v>0</v>
      </c>
      <c r="F60" s="75" t="s">
        <v>61</v>
      </c>
      <c r="G60" s="75">
        <f>IF(E63=2,(B59-17005)/10000,0)</f>
        <v>0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2:21" x14ac:dyDescent="0.2">
      <c r="B61" s="75"/>
      <c r="C61" s="75"/>
      <c r="D61" s="75">
        <f>IF(E63=1,0.42*B59-10602.13,0)</f>
        <v>0</v>
      </c>
      <c r="E61" s="75">
        <f>IF(B59&lt;277825,1,0)</f>
        <v>0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2:21" x14ac:dyDescent="0.2">
      <c r="B62" s="75"/>
      <c r="C62" s="75"/>
      <c r="D62" s="75">
        <f>IF(E63=0.5,0.45*B59-18936.88,0)</f>
        <v>149146.85449999999</v>
      </c>
      <c r="E62" s="75">
        <f>IF(B59&gt;277825,0.5,0)</f>
        <v>0.5</v>
      </c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2:21" x14ac:dyDescent="0.2">
      <c r="B63" s="75" t="s">
        <v>10</v>
      </c>
      <c r="C63" s="75">
        <f>SUM(D58:D62)/B59</f>
        <v>0.39930148342224037</v>
      </c>
      <c r="D63" s="75"/>
      <c r="E63" s="77">
        <f>SUM(E58:E62)</f>
        <v>0.5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2:21" x14ac:dyDescent="0.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2:21" x14ac:dyDescent="0.2">
      <c r="B65" s="79" t="s">
        <v>63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2:21" x14ac:dyDescent="0.2">
      <c r="B66" s="75" t="s">
        <v>59</v>
      </c>
      <c r="C66" s="75" t="s">
        <v>60</v>
      </c>
      <c r="D66" s="75">
        <f>IF(E71=4,0,0)</f>
        <v>0</v>
      </c>
      <c r="E66" s="75">
        <f>IF(B67&lt;11604,1,0)</f>
        <v>0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2:21" x14ac:dyDescent="0.2">
      <c r="B67" s="76">
        <f>IF( prerequisites!B4="Ledig",'Steuern n'!$E$4, 'Steuern n'!$E$4/2)</f>
        <v>400000</v>
      </c>
      <c r="C67" s="75"/>
      <c r="D67" s="75">
        <f>(922.98*G67+1400)*G67</f>
        <v>0</v>
      </c>
      <c r="E67" s="75">
        <f>IF(B67&lt;17005,1,0)</f>
        <v>0</v>
      </c>
      <c r="F67" s="75" t="s">
        <v>52</v>
      </c>
      <c r="G67" s="75">
        <f>IF(E71=3,(B67-11604)/10000,0)</f>
        <v>0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2:21" x14ac:dyDescent="0.2">
      <c r="B68" s="75"/>
      <c r="C68" s="75"/>
      <c r="D68" s="75">
        <f>IF(G68&gt;0,(181.19*G68+2397)*G68+1025.38,0)</f>
        <v>0</v>
      </c>
      <c r="E68" s="75">
        <f>IF(B67&lt;66760,1,0)</f>
        <v>0</v>
      </c>
      <c r="F68" s="75" t="s">
        <v>61</v>
      </c>
      <c r="G68" s="75">
        <f>IF(E71=2,(B67-17005)/10000,0)</f>
        <v>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2:21" x14ac:dyDescent="0.2">
      <c r="B69" s="75"/>
      <c r="C69" s="75"/>
      <c r="D69" s="75">
        <f>IF(E71=1,0.42*B67-10602.13,0)</f>
        <v>0</v>
      </c>
      <c r="E69" s="75">
        <f>IF(B67&lt;277825,1,0)</f>
        <v>0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2:21" x14ac:dyDescent="0.2">
      <c r="B70" s="75"/>
      <c r="C70" s="75"/>
      <c r="D70" s="75">
        <f>IF(E71=0.5,0.45*B67-18936.88,0)</f>
        <v>161063.12</v>
      </c>
      <c r="E70" s="75">
        <f>IF(B67&gt;277825,0.5,0)</f>
        <v>0.5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2:21" x14ac:dyDescent="0.2">
      <c r="B71" s="75" t="s">
        <v>10</v>
      </c>
      <c r="C71" s="75">
        <f>SUM(D66:D70)/B67</f>
        <v>0.40265780000000001</v>
      </c>
      <c r="D71" s="75"/>
      <c r="E71" s="77">
        <f>SUM(E66:E70)</f>
        <v>0.5</v>
      </c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2:21" x14ac:dyDescent="0.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2:21" x14ac:dyDescent="0.2">
      <c r="B73" s="75" t="s">
        <v>62</v>
      </c>
      <c r="C73" s="75" t="s">
        <v>60</v>
      </c>
      <c r="D73" s="75">
        <f>IF(E78=4,0,0)</f>
        <v>0</v>
      </c>
      <c r="E73" s="75">
        <f>IF(B74&lt;11604,1,0)</f>
        <v>0</v>
      </c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2:21" x14ac:dyDescent="0.2">
      <c r="B74" s="76">
        <f>B67+ CashFlow!D11</f>
        <v>374936.24249999999</v>
      </c>
      <c r="C74" s="75"/>
      <c r="D74" s="75">
        <f>(922.98*G74+1400)*G74</f>
        <v>0</v>
      </c>
      <c r="E74" s="75">
        <f>IF(B74&lt;17005,1,0)</f>
        <v>0</v>
      </c>
      <c r="F74" s="75" t="s">
        <v>52</v>
      </c>
      <c r="G74" s="75">
        <f>IF(E78=3,(B74-11604)/10000,0)</f>
        <v>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2:21" x14ac:dyDescent="0.2">
      <c r="B75" s="75"/>
      <c r="C75" s="75"/>
      <c r="D75" s="75">
        <f>IF(G75&gt;0,(181.19*G75+2397)*G75+1025.38,0)</f>
        <v>0</v>
      </c>
      <c r="E75" s="75">
        <f>IF(B74&lt;66760,1,0)</f>
        <v>0</v>
      </c>
      <c r="F75" s="75" t="s">
        <v>61</v>
      </c>
      <c r="G75" s="75">
        <f>IF(E78=2,(B74-17005)/10000,0)</f>
        <v>0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2:21" x14ac:dyDescent="0.2">
      <c r="B76" s="75"/>
      <c r="C76" s="75"/>
      <c r="D76" s="75">
        <f>IF(E78=1,0.42*B74-10602.13,0)</f>
        <v>0</v>
      </c>
      <c r="E76" s="75">
        <f>IF(B74&lt;277825,1,0)</f>
        <v>0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2:21" x14ac:dyDescent="0.2">
      <c r="B77" s="75"/>
      <c r="C77" s="75"/>
      <c r="D77" s="75">
        <f>IF(E78=0.5,0.45*B74-18936.88,0)</f>
        <v>149784.429125</v>
      </c>
      <c r="E77" s="75">
        <f>IF(B74&gt;277825,0.5,0)</f>
        <v>0.5</v>
      </c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2:21" x14ac:dyDescent="0.2">
      <c r="B78" s="75" t="s">
        <v>10</v>
      </c>
      <c r="C78" s="75">
        <f>SUM(D73:D77)/B74</f>
        <v>0.39949306614443919</v>
      </c>
      <c r="D78" s="75"/>
      <c r="E78" s="77">
        <f>SUM(E73:E77)</f>
        <v>0.5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2:2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2:21" x14ac:dyDescent="0.2">
      <c r="B80" s="79" t="s">
        <v>64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2:21" x14ac:dyDescent="0.2">
      <c r="B81" s="75" t="s">
        <v>59</v>
      </c>
      <c r="C81" s="75" t="s">
        <v>60</v>
      </c>
      <c r="D81" s="75">
        <f>IF(E86=4,0,0)</f>
        <v>0</v>
      </c>
      <c r="E81" s="75">
        <f>IF(B82&lt;11604,1,0)</f>
        <v>0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2:21" x14ac:dyDescent="0.2">
      <c r="B82" s="76">
        <f>IF( prerequisites!B4="Ledig",'Steuern n'!$E$4, 'Steuern n'!$E$4/2)</f>
        <v>400000</v>
      </c>
      <c r="C82" s="75"/>
      <c r="D82" s="75">
        <f>(922.98*G82+1400)*G82</f>
        <v>0</v>
      </c>
      <c r="E82" s="75">
        <f>IF(B82&lt;17005,1,0)</f>
        <v>0</v>
      </c>
      <c r="F82" s="75" t="s">
        <v>52</v>
      </c>
      <c r="G82" s="75">
        <f>IF(E86=3,(B82-11604)/10000,0)</f>
        <v>0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2:21" x14ac:dyDescent="0.2">
      <c r="B83" s="75"/>
      <c r="C83" s="75"/>
      <c r="D83" s="75">
        <f>IF(G83&gt;0,(181.19*G83+2397)*G83+1025.38,0)</f>
        <v>0</v>
      </c>
      <c r="E83" s="75">
        <f>IF(B82&lt;66760,1,0)</f>
        <v>0</v>
      </c>
      <c r="F83" s="75" t="s">
        <v>61</v>
      </c>
      <c r="G83" s="75">
        <f>IF(E86=2,(B82-17005)/10000,0)</f>
        <v>0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2:21" x14ac:dyDescent="0.2">
      <c r="B84" s="75"/>
      <c r="C84" s="75"/>
      <c r="D84" s="75">
        <f>IF(E86=1,0.42*B82-10602.13,0)</f>
        <v>0</v>
      </c>
      <c r="E84" s="75">
        <f>IF(B82&lt;277825,1,0)</f>
        <v>0</v>
      </c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2:21" x14ac:dyDescent="0.2">
      <c r="B85" s="75"/>
      <c r="C85" s="75"/>
      <c r="D85" s="75">
        <f>IF(E86=0.5,0.45*B82-18936.88,0)</f>
        <v>161063.12</v>
      </c>
      <c r="E85" s="75">
        <f>IF(B82&gt;277825,0.5,0)</f>
        <v>0.5</v>
      </c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2:21" x14ac:dyDescent="0.2">
      <c r="B86" s="75" t="s">
        <v>10</v>
      </c>
      <c r="C86" s="75">
        <f>SUM(D81:D85)/B82</f>
        <v>0.40265780000000001</v>
      </c>
      <c r="D86" s="75"/>
      <c r="E86" s="77">
        <f>SUM(E81:E85)</f>
        <v>0.5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2:21" x14ac:dyDescent="0.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2:21" x14ac:dyDescent="0.2">
      <c r="B88" s="75" t="s">
        <v>62</v>
      </c>
      <c r="C88" s="75" t="s">
        <v>60</v>
      </c>
      <c r="D88" s="75">
        <f>IF(E93=4,0,0)</f>
        <v>0</v>
      </c>
      <c r="E88" s="75">
        <f>IF(B89&lt;11604,1,0)</f>
        <v>0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2:21" x14ac:dyDescent="0.2">
      <c r="B89" s="76">
        <f>B82+ CashFlow!E11</f>
        <v>376298.59497500001</v>
      </c>
      <c r="C89" s="75"/>
      <c r="D89" s="75">
        <f>(922.98*G89+1400)*G89</f>
        <v>0</v>
      </c>
      <c r="E89" s="75">
        <f>IF(B89&lt;17005,1,0)</f>
        <v>0</v>
      </c>
      <c r="F89" s="75" t="s">
        <v>52</v>
      </c>
      <c r="G89" s="75">
        <f>IF(E93=3,(B89-11604)/10000,0)</f>
        <v>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2:21" x14ac:dyDescent="0.2">
      <c r="B90" s="75"/>
      <c r="C90" s="75"/>
      <c r="D90" s="75">
        <f>IF(G90&gt;0,(181.19*G90+2397)*G90+1025.38,0)</f>
        <v>0</v>
      </c>
      <c r="E90" s="75">
        <f>IF(B89&lt;66760,1,0)</f>
        <v>0</v>
      </c>
      <c r="F90" s="75" t="s">
        <v>61</v>
      </c>
      <c r="G90" s="75">
        <f>IF(E93=2,(B89-17005)/10000,0)</f>
        <v>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2:21" x14ac:dyDescent="0.2">
      <c r="B91" s="75"/>
      <c r="C91" s="75"/>
      <c r="D91" s="75">
        <f>IF(E93=1,0.42*B89-10602.13,0)</f>
        <v>0</v>
      </c>
      <c r="E91" s="75">
        <f>IF(B89&lt;277825,1,0)</f>
        <v>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2:21" x14ac:dyDescent="0.2">
      <c r="B92" s="75"/>
      <c r="C92" s="75"/>
      <c r="D92" s="75">
        <f>IF(E93=0.5,0.45*B89-18936.88,0)</f>
        <v>150397.48773875</v>
      </c>
      <c r="E92" s="75">
        <f>IF(B89&gt;277825,0.5,0)</f>
        <v>0.5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2:21" x14ac:dyDescent="0.2">
      <c r="B93" s="75" t="s">
        <v>10</v>
      </c>
      <c r="C93" s="75">
        <f>SUM(D88:D92)/B89</f>
        <v>0.3996759215875943</v>
      </c>
      <c r="D93" s="75"/>
      <c r="E93" s="77">
        <f>SUM(E88:E92)</f>
        <v>0.5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2:21" x14ac:dyDescent="0.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2:21" x14ac:dyDescent="0.2">
      <c r="B95" s="79" t="s">
        <v>65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2:21" x14ac:dyDescent="0.2">
      <c r="B96" s="75" t="s">
        <v>59</v>
      </c>
      <c r="C96" s="75" t="s">
        <v>60</v>
      </c>
      <c r="D96" s="75">
        <f>IF(E101=4,0,0)</f>
        <v>0</v>
      </c>
      <c r="E96" s="75">
        <f>IF(B97&lt;11604,1,0)</f>
        <v>0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2:21" x14ac:dyDescent="0.2">
      <c r="B97" s="76">
        <f>IF( prerequisites!B4="Ledig",'Steuern n'!$E$4, 'Steuern n'!$E$4/2)</f>
        <v>400000</v>
      </c>
      <c r="C97" s="75"/>
      <c r="D97" s="75">
        <f>(922.98*G97+1400)*G97</f>
        <v>0</v>
      </c>
      <c r="E97" s="75">
        <f>IF(B97&lt;17005,1,0)</f>
        <v>0</v>
      </c>
      <c r="F97" s="75" t="s">
        <v>52</v>
      </c>
      <c r="G97" s="75">
        <f>IF(E101=3,(B97-11604)/10000,0)</f>
        <v>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2:21" x14ac:dyDescent="0.2">
      <c r="B98" s="75"/>
      <c r="C98" s="75"/>
      <c r="D98" s="75">
        <f>IF(G98&gt;0,(181.19*G98+2397)*G98+1025.38,0)</f>
        <v>0</v>
      </c>
      <c r="E98" s="75">
        <f>IF(B97&lt;66760,1,0)</f>
        <v>0</v>
      </c>
      <c r="F98" s="75" t="s">
        <v>61</v>
      </c>
      <c r="G98" s="75">
        <f>IF(E101=2,(B97-17005)/10000,0)</f>
        <v>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2:21" x14ac:dyDescent="0.2">
      <c r="B99" s="75"/>
      <c r="C99" s="75"/>
      <c r="D99" s="75">
        <f>IF(E101=1,0.42*B97-10602.13,0)</f>
        <v>0</v>
      </c>
      <c r="E99" s="75">
        <f>IF(B97&lt;277825,1,0)</f>
        <v>0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2:21" x14ac:dyDescent="0.2">
      <c r="B100" s="75"/>
      <c r="C100" s="75"/>
      <c r="D100" s="75">
        <f>IF(E101=0.5,0.45*B97-18936.88,0)</f>
        <v>161063.12</v>
      </c>
      <c r="E100" s="75">
        <f>IF(B97&gt;277825,0.5,0)</f>
        <v>0.5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</row>
    <row r="101" spans="2:21" x14ac:dyDescent="0.2">
      <c r="B101" s="75" t="s">
        <v>10</v>
      </c>
      <c r="C101" s="75">
        <f>SUM(D96:D100)/B97</f>
        <v>0.40265780000000001</v>
      </c>
      <c r="D101" s="75"/>
      <c r="E101" s="77">
        <f>SUM(E96:E100)</f>
        <v>0.5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</row>
    <row r="102" spans="2:21" x14ac:dyDescent="0.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</row>
    <row r="103" spans="2:21" x14ac:dyDescent="0.2">
      <c r="B103" s="75" t="s">
        <v>62</v>
      </c>
      <c r="C103" s="75" t="s">
        <v>60</v>
      </c>
      <c r="D103" s="75">
        <f>IF(E108=4,0,0)</f>
        <v>0</v>
      </c>
      <c r="E103" s="75">
        <f>IF(B104&lt;11604,1,0)</f>
        <v>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</row>
    <row r="104" spans="2:21" x14ac:dyDescent="0.2">
      <c r="B104" s="76">
        <f>B97+ CashFlow!F11</f>
        <v>388803.68905824999</v>
      </c>
      <c r="C104" s="75"/>
      <c r="D104" s="75">
        <f>(922.98*G104+1400)*G104</f>
        <v>0</v>
      </c>
      <c r="E104" s="75">
        <f>IF(B104&lt;17005,1,0)</f>
        <v>0</v>
      </c>
      <c r="F104" s="75" t="s">
        <v>52</v>
      </c>
      <c r="G104" s="75">
        <f>IF(E108=3,(B104-11604)/10000,0)</f>
        <v>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</row>
    <row r="105" spans="2:21" x14ac:dyDescent="0.2">
      <c r="B105" s="75"/>
      <c r="C105" s="75"/>
      <c r="D105" s="75">
        <f>IF(G105&gt;0,(181.19*G105+2397)*G105+1025.38,0)</f>
        <v>0</v>
      </c>
      <c r="E105" s="75">
        <f>IF(B104&lt;66760,1,0)</f>
        <v>0</v>
      </c>
      <c r="F105" s="75" t="s">
        <v>61</v>
      </c>
      <c r="G105" s="75">
        <f>IF(E108=2,(B104-17005)/10000,0)</f>
        <v>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2:21" x14ac:dyDescent="0.2">
      <c r="B106" s="75"/>
      <c r="C106" s="75"/>
      <c r="D106" s="75">
        <f>IF(E108=1,0.42*B104-10602.13,0)</f>
        <v>0</v>
      </c>
      <c r="E106" s="75">
        <f>IF(B104&lt;277825,1,0)</f>
        <v>0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2:21" x14ac:dyDescent="0.2">
      <c r="B107" s="75"/>
      <c r="C107" s="75"/>
      <c r="D107" s="75">
        <f>IF(E108=0.5,0.45*B104-18936.88,0)</f>
        <v>156024.78007621248</v>
      </c>
      <c r="E107" s="75">
        <f>IF(B104&gt;277825,0.5,0)</f>
        <v>0.5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</row>
    <row r="108" spans="2:21" x14ac:dyDescent="0.2">
      <c r="B108" s="75" t="s">
        <v>10</v>
      </c>
      <c r="C108" s="75">
        <f>SUM(D103:D107)/B104</f>
        <v>0.40129449505515646</v>
      </c>
      <c r="D108" s="75"/>
      <c r="E108" s="77">
        <f>SUM(E103:E107)</f>
        <v>0.5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</row>
    <row r="109" spans="2:21" x14ac:dyDescent="0.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</row>
    <row r="110" spans="2:21" x14ac:dyDescent="0.2">
      <c r="B110" s="79" t="s">
        <v>66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</row>
    <row r="111" spans="2:21" x14ac:dyDescent="0.2">
      <c r="B111" s="75" t="s">
        <v>59</v>
      </c>
      <c r="C111" s="75" t="s">
        <v>60</v>
      </c>
      <c r="D111" s="75">
        <f>IF(E116=4,0,0)</f>
        <v>0</v>
      </c>
      <c r="E111" s="75">
        <f>IF(B112&lt;11604,1,0)</f>
        <v>0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</row>
    <row r="112" spans="2:21" x14ac:dyDescent="0.2">
      <c r="B112" s="76">
        <f>IF( prerequisites!B4="Ledig",'Steuern n'!$E$4, 'Steuern n'!$E$4/2)</f>
        <v>400000</v>
      </c>
      <c r="C112" s="75"/>
      <c r="D112" s="75">
        <f>(922.98*G112+1400)*G112</f>
        <v>0</v>
      </c>
      <c r="E112" s="75">
        <f>IF(B112&lt;17005,1,0)</f>
        <v>0</v>
      </c>
      <c r="F112" s="75" t="s">
        <v>52</v>
      </c>
      <c r="G112" s="75">
        <f>IF(E116=3,(B112-11604)/10000,0)</f>
        <v>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</row>
    <row r="113" spans="2:21" x14ac:dyDescent="0.2">
      <c r="B113" s="75"/>
      <c r="C113" s="75"/>
      <c r="D113" s="75">
        <f>IF(G113&gt;0,(181.19*G113+2397)*G113+1025.38,0)</f>
        <v>0</v>
      </c>
      <c r="E113" s="75">
        <f>IF(B112&lt;66760,1,0)</f>
        <v>0</v>
      </c>
      <c r="F113" s="75" t="s">
        <v>61</v>
      </c>
      <c r="G113" s="75">
        <f>IF(E116=2,(B112-17005)/10000,0)</f>
        <v>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</row>
    <row r="114" spans="2:21" x14ac:dyDescent="0.2">
      <c r="B114" s="75"/>
      <c r="C114" s="75"/>
      <c r="D114" s="75">
        <f>IF(E116=1,0.42*B112-10602.13,0)</f>
        <v>0</v>
      </c>
      <c r="E114" s="75">
        <f>IF(B112&lt;277825,1,0)</f>
        <v>0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</row>
    <row r="115" spans="2:21" x14ac:dyDescent="0.2">
      <c r="B115" s="75"/>
      <c r="C115" s="75"/>
      <c r="D115" s="75">
        <f>IF(E116=0.5,0.45*B112-18936.88,0)</f>
        <v>161063.12</v>
      </c>
      <c r="E115" s="75">
        <f>IF(B112&gt;277825,0.5,0)</f>
        <v>0.5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</row>
    <row r="116" spans="2:21" x14ac:dyDescent="0.2">
      <c r="B116" s="75" t="s">
        <v>10</v>
      </c>
      <c r="C116" s="75">
        <f>SUM(D111:D115)/B112</f>
        <v>0.40265780000000001</v>
      </c>
      <c r="D116" s="75"/>
      <c r="E116" s="77">
        <f>SUM(E111:E115)</f>
        <v>0.5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</row>
    <row r="117" spans="2:21" x14ac:dyDescent="0.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</row>
    <row r="118" spans="2:21" x14ac:dyDescent="0.2">
      <c r="B118" s="75" t="s">
        <v>62</v>
      </c>
      <c r="C118" s="75" t="s">
        <v>60</v>
      </c>
      <c r="D118" s="75">
        <f>IF(E123=4,0,0)</f>
        <v>0</v>
      </c>
      <c r="E118" s="75">
        <f>IF(B119&lt;11604,1,0)</f>
        <v>0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</row>
    <row r="119" spans="2:21" x14ac:dyDescent="0.2">
      <c r="B119" s="76">
        <f>B112+ CashFlow!G11</f>
        <v>389506.69841397752</v>
      </c>
      <c r="C119" s="75"/>
      <c r="D119" s="75">
        <f>(922.98*G119+1400)*G119</f>
        <v>0</v>
      </c>
      <c r="E119" s="75">
        <f>IF(B119&lt;17005,1,0)</f>
        <v>0</v>
      </c>
      <c r="F119" s="75" t="s">
        <v>52</v>
      </c>
      <c r="G119" s="75">
        <f>IF(E123=3,(B119-11604)/10000,0)</f>
        <v>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</row>
    <row r="120" spans="2:21" x14ac:dyDescent="0.2">
      <c r="B120" s="75"/>
      <c r="C120" s="75"/>
      <c r="D120" s="75">
        <f>IF(G120&gt;0,(181.19*G120+2397)*G120+1025.38,0)</f>
        <v>0</v>
      </c>
      <c r="E120" s="75">
        <f>IF(B119&lt;66760,1,0)</f>
        <v>0</v>
      </c>
      <c r="F120" s="75" t="s">
        <v>61</v>
      </c>
      <c r="G120" s="75">
        <f>IF(E123=2,(B119-17005)/10000,0)</f>
        <v>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</row>
    <row r="121" spans="2:21" x14ac:dyDescent="0.2">
      <c r="B121" s="75"/>
      <c r="C121" s="75"/>
      <c r="D121" s="75">
        <f>IF(E123=1,0.42*B119-10602.13,0)</f>
        <v>0</v>
      </c>
      <c r="E121" s="75">
        <f>IF(B119&lt;277825,1,0)</f>
        <v>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</row>
    <row r="122" spans="2:21" x14ac:dyDescent="0.2">
      <c r="B122" s="75"/>
      <c r="C122" s="75"/>
      <c r="D122" s="75">
        <f>IF(E123=0.5,0.45*B119-18936.88,0)</f>
        <v>156341.13428628989</v>
      </c>
      <c r="E122" s="75">
        <f>IF(B119&gt;277825,0.5,0)</f>
        <v>0.5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</row>
    <row r="123" spans="2:21" x14ac:dyDescent="0.2">
      <c r="B123" s="75" t="s">
        <v>10</v>
      </c>
      <c r="C123" s="75">
        <f>SUM(D118:D122)/B119</f>
        <v>0.4013824022100041</v>
      </c>
      <c r="D123" s="75"/>
      <c r="E123" s="77">
        <f>SUM(E118:E122)</f>
        <v>0.5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</row>
    <row r="124" spans="2:21" x14ac:dyDescent="0.2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</row>
    <row r="125" spans="2:21" x14ac:dyDescent="0.2">
      <c r="B125" s="79" t="s">
        <v>67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</row>
    <row r="126" spans="2:21" x14ac:dyDescent="0.2">
      <c r="B126" s="75" t="s">
        <v>59</v>
      </c>
      <c r="C126" s="75" t="s">
        <v>60</v>
      </c>
      <c r="D126" s="75">
        <f>IF(E131=4,0,0)</f>
        <v>0</v>
      </c>
      <c r="E126" s="75">
        <f>IF(B127&lt;11604,1,0)</f>
        <v>0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</row>
    <row r="127" spans="2:21" x14ac:dyDescent="0.2">
      <c r="B127" s="76">
        <f>IF( prerequisites!B4="Ledig",'Steuern n'!$E$4, 'Steuern n'!$E$4/2)</f>
        <v>400000</v>
      </c>
      <c r="C127" s="75"/>
      <c r="D127" s="75">
        <f>(922.98*G127+1400)*G127</f>
        <v>0</v>
      </c>
      <c r="E127" s="75">
        <f>IF(B127&lt;17005,1,0)</f>
        <v>0</v>
      </c>
      <c r="F127" s="75" t="s">
        <v>52</v>
      </c>
      <c r="G127" s="75">
        <f>IF(E131=3,(B127-11604)/10000,0)</f>
        <v>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</row>
    <row r="128" spans="2:21" x14ac:dyDescent="0.2">
      <c r="B128" s="75"/>
      <c r="C128" s="75"/>
      <c r="D128" s="75">
        <f>IF(G128&gt;0,(181.19*G128+2397)*G128+1025.38,0)</f>
        <v>0</v>
      </c>
      <c r="E128" s="75">
        <f>IF(B127&lt;66760,1,0)</f>
        <v>0</v>
      </c>
      <c r="F128" s="75" t="s">
        <v>61</v>
      </c>
      <c r="G128" s="75">
        <f>IF(E131=2,(B127-17005)/10000,0)</f>
        <v>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</row>
    <row r="129" spans="2:21" x14ac:dyDescent="0.2">
      <c r="B129" s="75"/>
      <c r="C129" s="75"/>
      <c r="D129" s="75">
        <f>IF(E131=1,0.42*B127-10602.13,0)</f>
        <v>0</v>
      </c>
      <c r="E129" s="75">
        <f>IF(B127&lt;277825,1,0)</f>
        <v>0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</row>
    <row r="130" spans="2:21" x14ac:dyDescent="0.2">
      <c r="B130" s="75"/>
      <c r="C130" s="75"/>
      <c r="D130" s="75">
        <f>IF(E131=0.5,0.45*B127-18936.88,0)</f>
        <v>161063.12</v>
      </c>
      <c r="E130" s="75">
        <f>IF(B127&gt;277825,0.5,0)</f>
        <v>0.5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</row>
    <row r="131" spans="2:21" x14ac:dyDescent="0.2">
      <c r="B131" s="75" t="s">
        <v>10</v>
      </c>
      <c r="C131" s="75">
        <f>SUM(D126:D130)/B127</f>
        <v>0.40265780000000001</v>
      </c>
      <c r="D131" s="75"/>
      <c r="E131" s="77">
        <f>SUM(E126:E130)</f>
        <v>0.5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</row>
    <row r="132" spans="2:21" x14ac:dyDescent="0.2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</row>
    <row r="133" spans="2:21" x14ac:dyDescent="0.2">
      <c r="B133" s="75" t="s">
        <v>62</v>
      </c>
      <c r="C133" s="75" t="s">
        <v>60</v>
      </c>
      <c r="D133" s="75">
        <f>IF(E138=4,0,0)</f>
        <v>0</v>
      </c>
      <c r="E133" s="75">
        <f>IF(B134&lt;11604,1,0)</f>
        <v>0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</row>
    <row r="134" spans="2:21" x14ac:dyDescent="0.2">
      <c r="B134" s="76">
        <f>B127+ CashFlow!H11</f>
        <v>390192.16121809144</v>
      </c>
      <c r="C134" s="75"/>
      <c r="D134" s="75">
        <f>(922.98*G134+1400)*G134</f>
        <v>0</v>
      </c>
      <c r="E134" s="75">
        <f>IF(B134&lt;17005,1,0)</f>
        <v>0</v>
      </c>
      <c r="F134" s="75" t="s">
        <v>52</v>
      </c>
      <c r="G134" s="75">
        <f>IF(E138=3,(B134-11604)/10000,0)</f>
        <v>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</row>
    <row r="135" spans="2:21" x14ac:dyDescent="0.2">
      <c r="B135" s="75"/>
      <c r="C135" s="75"/>
      <c r="D135" s="75">
        <f>IF(G135&gt;0,(181.19*G135+2397)*G135+1025.38,0)</f>
        <v>0</v>
      </c>
      <c r="E135" s="75">
        <f>IF(B134&lt;66760,1,0)</f>
        <v>0</v>
      </c>
      <c r="F135" s="75" t="s">
        <v>61</v>
      </c>
      <c r="G135" s="75">
        <f>IF(E138=2,(B134-17005)/10000,0)</f>
        <v>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</row>
    <row r="136" spans="2:21" x14ac:dyDescent="0.2">
      <c r="B136" s="75"/>
      <c r="C136" s="75"/>
      <c r="D136" s="75">
        <f>IF(E138=1,0.42*B134-10602.13,0)</f>
        <v>0</v>
      </c>
      <c r="E136" s="75">
        <f>IF(B134&lt;277825,1,0)</f>
        <v>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</row>
    <row r="137" spans="2:21" x14ac:dyDescent="0.2">
      <c r="B137" s="75"/>
      <c r="C137" s="75"/>
      <c r="D137" s="75">
        <f>IF(E138=0.5,0.45*B134-18936.88,0)</f>
        <v>156649.59254814114</v>
      </c>
      <c r="E137" s="75">
        <f>IF(B134&gt;277825,0.5,0)</f>
        <v>0.5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</row>
    <row r="138" spans="2:21" x14ac:dyDescent="0.2">
      <c r="B138" s="75" t="s">
        <v>10</v>
      </c>
      <c r="C138" s="75">
        <f>SUM(D133:D137)/B134</f>
        <v>0.40146781026844985</v>
      </c>
      <c r="D138" s="75"/>
      <c r="E138" s="77">
        <f>SUM(E133:E137)</f>
        <v>0.5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</row>
    <row r="139" spans="2:21" x14ac:dyDescent="0.2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</row>
    <row r="140" spans="2:21" x14ac:dyDescent="0.2">
      <c r="B140" s="79" t="s">
        <v>68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</row>
    <row r="141" spans="2:21" x14ac:dyDescent="0.2">
      <c r="B141" s="75" t="s">
        <v>59</v>
      </c>
      <c r="C141" s="75" t="s">
        <v>60</v>
      </c>
      <c r="D141" s="75">
        <f>IF(E146=4,0,0)</f>
        <v>0</v>
      </c>
      <c r="E141" s="75">
        <f>IF(B142&lt;11604,1,0)</f>
        <v>0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</row>
    <row r="142" spans="2:21" x14ac:dyDescent="0.2">
      <c r="B142" s="76">
        <f>IF( prerequisites!B4="Ledig",'Steuern n'!$E$4, 'Steuern n'!$E$4/2)</f>
        <v>400000</v>
      </c>
      <c r="C142" s="75"/>
      <c r="D142" s="75">
        <f>(922.98*G142+1400)*G142</f>
        <v>0</v>
      </c>
      <c r="E142" s="75">
        <f>IF(B142&lt;17005,1,0)</f>
        <v>0</v>
      </c>
      <c r="F142" s="75" t="s">
        <v>52</v>
      </c>
      <c r="G142" s="75">
        <f>IF(E146=3,(B142-11604)/10000,0)</f>
        <v>0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</row>
    <row r="143" spans="2:21" x14ac:dyDescent="0.2">
      <c r="B143" s="75"/>
      <c r="C143" s="75"/>
      <c r="D143" s="75">
        <f>IF(G143&gt;0,(181.19*G143+2397)*G143+1025.38,0)</f>
        <v>0</v>
      </c>
      <c r="E143" s="75">
        <f>IF(B142&lt;66760,1,0)</f>
        <v>0</v>
      </c>
      <c r="F143" s="75" t="s">
        <v>61</v>
      </c>
      <c r="G143" s="75">
        <f>IF(E146=2,(B142-17005)/10000,0)</f>
        <v>0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</row>
    <row r="144" spans="2:21" x14ac:dyDescent="0.2">
      <c r="B144" s="75"/>
      <c r="C144" s="75"/>
      <c r="D144" s="75">
        <f>IF(E146=1,0.42*B142-10602.13,0)</f>
        <v>0</v>
      </c>
      <c r="E144" s="75">
        <f>IF(B142&lt;277825,1,0)</f>
        <v>0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</row>
    <row r="145" spans="2:21" x14ac:dyDescent="0.2">
      <c r="B145" s="75"/>
      <c r="C145" s="75"/>
      <c r="D145" s="75">
        <f>IF(E146=0.5,0.45*B142-18936.88,0)</f>
        <v>161063.12</v>
      </c>
      <c r="E145" s="75">
        <f>IF(B142&gt;277825,0.5,0)</f>
        <v>0.5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</row>
    <row r="146" spans="2:21" x14ac:dyDescent="0.2">
      <c r="B146" s="75" t="s">
        <v>10</v>
      </c>
      <c r="C146" s="75">
        <f>SUM(D141:D145)/B142</f>
        <v>0.40265780000000001</v>
      </c>
      <c r="D146" s="75"/>
      <c r="E146" s="77">
        <f>SUM(E141:E145)</f>
        <v>0.5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</row>
    <row r="147" spans="2:21" x14ac:dyDescent="0.2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</row>
    <row r="148" spans="2:21" x14ac:dyDescent="0.2">
      <c r="B148" s="75" t="s">
        <v>62</v>
      </c>
      <c r="C148" s="75" t="s">
        <v>60</v>
      </c>
      <c r="D148" s="75">
        <f>IF(E153=4,0,0)</f>
        <v>0</v>
      </c>
      <c r="E148" s="75">
        <f>IF(B149&lt;11604,1,0)</f>
        <v>0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</row>
    <row r="149" spans="2:21" x14ac:dyDescent="0.2">
      <c r="B149" s="76">
        <f>B142+ CashFlow!I11</f>
        <v>390861.4380164959</v>
      </c>
      <c r="C149" s="75"/>
      <c r="D149" s="75">
        <f>(922.98*G149+1400)*G149</f>
        <v>0</v>
      </c>
      <c r="E149" s="75">
        <f>IF(B149&lt;17005,1,0)</f>
        <v>0</v>
      </c>
      <c r="F149" s="75" t="s">
        <v>52</v>
      </c>
      <c r="G149" s="75">
        <f>IF(E153=3,(B149-11604)/10000,0)</f>
        <v>0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</row>
    <row r="150" spans="2:21" x14ac:dyDescent="0.2">
      <c r="B150" s="75"/>
      <c r="C150" s="75"/>
      <c r="D150" s="75">
        <f>IF(G150&gt;0,(181.19*G150+2397)*G150+1025.38,0)</f>
        <v>0</v>
      </c>
      <c r="E150" s="75">
        <f>IF(B149&lt;66760,1,0)</f>
        <v>0</v>
      </c>
      <c r="F150" s="75" t="s">
        <v>61</v>
      </c>
      <c r="G150" s="75">
        <f>IF(E153=2,(B149-17005)/10000,0)</f>
        <v>0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</row>
    <row r="151" spans="2:21" x14ac:dyDescent="0.2">
      <c r="B151" s="75"/>
      <c r="C151" s="75"/>
      <c r="D151" s="75">
        <f>IF(E153=1,0.42*B149-10602.13,0)</f>
        <v>0</v>
      </c>
      <c r="E151" s="75">
        <f>IF(B149&lt;277825,1,0)</f>
        <v>0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</row>
    <row r="152" spans="2:21" x14ac:dyDescent="0.2">
      <c r="B152" s="75"/>
      <c r="C152" s="75"/>
      <c r="D152" s="75">
        <f>IF(E153=0.5,0.45*B149-18936.88,0)</f>
        <v>156950.76710742316</v>
      </c>
      <c r="E152" s="75">
        <f>IF(B149&gt;277825,0.5,0)</f>
        <v>0.5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</row>
    <row r="153" spans="2:21" x14ac:dyDescent="0.2">
      <c r="B153" s="75" t="s">
        <v>10</v>
      </c>
      <c r="C153" s="75">
        <f>SUM(D148:D152)/B149</f>
        <v>0.40155091252772607</v>
      </c>
      <c r="D153" s="75"/>
      <c r="E153" s="77">
        <f>SUM(E148:E152)</f>
        <v>0.5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</row>
    <row r="154" spans="2:21" x14ac:dyDescent="0.2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</row>
    <row r="155" spans="2:21" x14ac:dyDescent="0.2">
      <c r="B155" s="79" t="s">
        <v>69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</row>
    <row r="156" spans="2:21" x14ac:dyDescent="0.2">
      <c r="B156" s="75" t="s">
        <v>59</v>
      </c>
      <c r="C156" s="75" t="s">
        <v>60</v>
      </c>
      <c r="D156" s="75">
        <f>IF(E161=4,0,0)</f>
        <v>0</v>
      </c>
      <c r="E156" s="75">
        <f>IF(B157&lt;11604,1,0)</f>
        <v>0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</row>
    <row r="157" spans="2:21" x14ac:dyDescent="0.2">
      <c r="B157" s="76">
        <f>IF( prerequisites!B4="Ledig",'Steuern n'!$E$4, 'Steuern n'!$E$4/2)</f>
        <v>400000</v>
      </c>
      <c r="C157" s="75"/>
      <c r="D157" s="75">
        <f>(922.98*G157+1400)*G157</f>
        <v>0</v>
      </c>
      <c r="E157" s="75">
        <f>IF(B157&lt;17005,1,0)</f>
        <v>0</v>
      </c>
      <c r="F157" s="75" t="s">
        <v>52</v>
      </c>
      <c r="G157" s="75">
        <f>IF(E161=3,(B157-11604)/10000,0)</f>
        <v>0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</row>
    <row r="158" spans="2:21" x14ac:dyDescent="0.2">
      <c r="B158" s="75"/>
      <c r="C158" s="75"/>
      <c r="D158" s="75">
        <f>IF(G158&gt;0,(181.19*G158+2397)*G158+1025.38,0)</f>
        <v>0</v>
      </c>
      <c r="E158" s="75">
        <f>IF(B157&lt;66760,1,0)</f>
        <v>0</v>
      </c>
      <c r="F158" s="75" t="s">
        <v>61</v>
      </c>
      <c r="G158" s="75">
        <f>IF(E161=2,(B157-17005)/10000,0)</f>
        <v>0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</row>
    <row r="159" spans="2:21" x14ac:dyDescent="0.2">
      <c r="B159" s="75"/>
      <c r="C159" s="75"/>
      <c r="D159" s="75">
        <f>IF(E161=1,0.42*B157-10602.13,0)</f>
        <v>0</v>
      </c>
      <c r="E159" s="75">
        <f>IF(B157&lt;277825,1,0)</f>
        <v>0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</row>
    <row r="160" spans="2:21" x14ac:dyDescent="0.2">
      <c r="B160" s="75"/>
      <c r="C160" s="75"/>
      <c r="D160" s="75">
        <f>IF(E161=0.5,0.45*B157-18936.88,0)</f>
        <v>161063.12</v>
      </c>
      <c r="E160" s="75">
        <f>IF(B157&gt;277825,0.5,0)</f>
        <v>0.5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</row>
    <row r="161" spans="2:21" x14ac:dyDescent="0.2">
      <c r="B161" s="75" t="s">
        <v>10</v>
      </c>
      <c r="C161" s="75">
        <f>SUM(D156:D160)/B157</f>
        <v>0.40265780000000001</v>
      </c>
      <c r="D161" s="75"/>
      <c r="E161" s="77">
        <f>SUM(E156:E160)</f>
        <v>0.5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</row>
    <row r="162" spans="2:21" x14ac:dyDescent="0.2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2:21" x14ac:dyDescent="0.2">
      <c r="B163" s="75" t="s">
        <v>62</v>
      </c>
      <c r="C163" s="75" t="s">
        <v>60</v>
      </c>
      <c r="D163" s="75">
        <f>IF(E168=4,0,0)</f>
        <v>0</v>
      </c>
      <c r="E163" s="75">
        <f>IF(B164&lt;11604,1,0)</f>
        <v>0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</row>
    <row r="164" spans="2:21" x14ac:dyDescent="0.2">
      <c r="B164" s="76">
        <f>B157+ CashFlow!J11</f>
        <v>391515.70269216638</v>
      </c>
      <c r="C164" s="75"/>
      <c r="D164" s="75">
        <f>(922.98*G164+1400)*G164</f>
        <v>0</v>
      </c>
      <c r="E164" s="75">
        <f>IF(B164&lt;17005,1,0)</f>
        <v>0</v>
      </c>
      <c r="F164" s="75" t="s">
        <v>52</v>
      </c>
      <c r="G164" s="75">
        <f>IF(E168=3,(B164-11604)/10000,0)</f>
        <v>0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</row>
    <row r="165" spans="2:21" x14ac:dyDescent="0.2">
      <c r="B165" s="75"/>
      <c r="C165" s="75"/>
      <c r="D165" s="75">
        <f>IF(G165&gt;0,(181.19*G165+2397)*G165+1025.38,0)</f>
        <v>0</v>
      </c>
      <c r="E165" s="75">
        <f>IF(B164&lt;66760,1,0)</f>
        <v>0</v>
      </c>
      <c r="F165" s="75" t="s">
        <v>61</v>
      </c>
      <c r="G165" s="75">
        <f>IF(E168=2,(B164-17005)/10000,0)</f>
        <v>0</v>
      </c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</row>
    <row r="166" spans="2:21" x14ac:dyDescent="0.2">
      <c r="B166" s="75"/>
      <c r="C166" s="75"/>
      <c r="D166" s="75">
        <f>IF(E168=1,0.42*B164-10602.13,0)</f>
        <v>0</v>
      </c>
      <c r="E166" s="75">
        <f>IF(B164&lt;277825,1,0)</f>
        <v>0</v>
      </c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</row>
    <row r="167" spans="2:21" x14ac:dyDescent="0.2">
      <c r="B167" s="75"/>
      <c r="C167" s="75"/>
      <c r="D167" s="75">
        <f>IF(E168=0.5,0.45*B164-18936.88,0)</f>
        <v>157245.18621147488</v>
      </c>
      <c r="E167" s="75">
        <f>IF(B164&gt;277825,0.5,0)</f>
        <v>0.5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</row>
    <row r="168" spans="2:21" x14ac:dyDescent="0.2">
      <c r="B168" s="75" t="s">
        <v>10</v>
      </c>
      <c r="C168" s="75">
        <f>SUM(D163:D167)/B164</f>
        <v>0.40163187614242557</v>
      </c>
      <c r="D168" s="75"/>
      <c r="E168" s="77">
        <f>SUM(E163:E167)</f>
        <v>0.5</v>
      </c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</row>
    <row r="169" spans="2:21" x14ac:dyDescent="0.2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</row>
    <row r="170" spans="2:21" x14ac:dyDescent="0.2">
      <c r="B170" s="79" t="s">
        <v>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</row>
    <row r="171" spans="2:21" x14ac:dyDescent="0.2">
      <c r="B171" s="75" t="s">
        <v>59</v>
      </c>
      <c r="C171" s="75" t="s">
        <v>60</v>
      </c>
      <c r="D171" s="75">
        <f>IF(E176=4,0,0)</f>
        <v>0</v>
      </c>
      <c r="E171" s="75">
        <f>IF(B172&lt;11604,1,0)</f>
        <v>0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</row>
    <row r="172" spans="2:21" x14ac:dyDescent="0.2">
      <c r="B172" s="76">
        <f>IF( prerequisites!B4="Ledig",'Steuern n'!$E$4, 'Steuern n'!$E$4/2)</f>
        <v>400000</v>
      </c>
      <c r="C172" s="75"/>
      <c r="D172" s="75">
        <f>(922.98*G172+1400)*G172</f>
        <v>0</v>
      </c>
      <c r="E172" s="75">
        <f>IF(B172&lt;17005,1,0)</f>
        <v>0</v>
      </c>
      <c r="F172" s="75" t="s">
        <v>52</v>
      </c>
      <c r="G172" s="75">
        <f>IF(E176=3,(B172-11604)/10000,0)</f>
        <v>0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</row>
    <row r="173" spans="2:21" x14ac:dyDescent="0.2">
      <c r="B173" s="75"/>
      <c r="C173" s="75"/>
      <c r="D173" s="75">
        <f>IF(G173&gt;0,(181.19*G173+2397)*G173+1025.38,0)</f>
        <v>0</v>
      </c>
      <c r="E173" s="75">
        <f>IF(B172&lt;66760,1,0)</f>
        <v>0</v>
      </c>
      <c r="F173" s="75" t="s">
        <v>61</v>
      </c>
      <c r="G173" s="75">
        <f>IF(E176=2,(B172-17005)/10000,0)</f>
        <v>0</v>
      </c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</row>
    <row r="174" spans="2:21" x14ac:dyDescent="0.2">
      <c r="B174" s="75"/>
      <c r="C174" s="75"/>
      <c r="D174" s="75">
        <f>IF(E176=1,0.42*B172-10602.13,0)</f>
        <v>0</v>
      </c>
      <c r="E174" s="75">
        <f>IF(B172&lt;277825,1,0)</f>
        <v>0</v>
      </c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</row>
    <row r="175" spans="2:21" x14ac:dyDescent="0.2">
      <c r="B175" s="75"/>
      <c r="C175" s="75"/>
      <c r="D175" s="75">
        <f>IF(E176=0.5,0.45*B172-18936.88,0)</f>
        <v>161063.12</v>
      </c>
      <c r="E175" s="75">
        <f>IF(B172&gt;277825,0.5,0)</f>
        <v>0.5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</row>
    <row r="176" spans="2:21" x14ac:dyDescent="0.2">
      <c r="B176" s="75" t="s">
        <v>10</v>
      </c>
      <c r="C176" s="75">
        <f>SUM(D171:D175)/B172</f>
        <v>0.40265780000000001</v>
      </c>
      <c r="D176" s="75"/>
      <c r="E176" s="77">
        <f>SUM(E171:E175)</f>
        <v>0.5</v>
      </c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</row>
    <row r="177" spans="2:21" x14ac:dyDescent="0.2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</row>
    <row r="178" spans="2:21" x14ac:dyDescent="0.2">
      <c r="B178" s="75" t="s">
        <v>62</v>
      </c>
      <c r="C178" s="75" t="s">
        <v>60</v>
      </c>
      <c r="D178" s="75">
        <f>IF(E183=4,0,0)</f>
        <v>0</v>
      </c>
      <c r="E178" s="75">
        <f>IF(B179&lt;11604,1,0)</f>
        <v>0</v>
      </c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</row>
    <row r="179" spans="2:21" x14ac:dyDescent="0.2">
      <c r="B179" s="76">
        <f>B172+ CashFlow!K11</f>
        <v>392156.1253855832</v>
      </c>
      <c r="C179" s="75"/>
      <c r="D179" s="75">
        <f>(922.98*G179+1400)*G179</f>
        <v>0</v>
      </c>
      <c r="E179" s="75">
        <f>IF(B179&lt;17005,1,0)</f>
        <v>0</v>
      </c>
      <c r="F179" s="75" t="s">
        <v>52</v>
      </c>
      <c r="G179" s="75">
        <f>IF(E183=3,(B179-11604)/10000,0)</f>
        <v>0</v>
      </c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</row>
    <row r="180" spans="2:21" x14ac:dyDescent="0.2">
      <c r="B180" s="75"/>
      <c r="C180" s="75"/>
      <c r="D180" s="75">
        <f>IF(G180&gt;0,(181.19*G180+2397)*G180+1025.38,0)</f>
        <v>0</v>
      </c>
      <c r="E180" s="75">
        <f>IF(B179&lt;66760,1,0)</f>
        <v>0</v>
      </c>
      <c r="F180" s="75" t="s">
        <v>61</v>
      </c>
      <c r="G180" s="75">
        <f>IF(E183=2,(B179-17005)/10000,0)</f>
        <v>0</v>
      </c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</row>
    <row r="181" spans="2:21" x14ac:dyDescent="0.2">
      <c r="B181" s="75"/>
      <c r="C181" s="75"/>
      <c r="D181" s="75">
        <f>IF(E183=1,0.42*B179-10602.13,0)</f>
        <v>0</v>
      </c>
      <c r="E181" s="75">
        <f>IF(B179&lt;277825,1,0)</f>
        <v>0</v>
      </c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</row>
    <row r="182" spans="2:21" x14ac:dyDescent="0.2">
      <c r="B182" s="75"/>
      <c r="C182" s="75"/>
      <c r="D182" s="75">
        <f>IF(E183=0.5,0.45*B179-18936.88,0)</f>
        <v>157533.37642351244</v>
      </c>
      <c r="E182" s="75">
        <f>IF(B179&gt;277825,0.5,0)</f>
        <v>0.5</v>
      </c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</row>
    <row r="183" spans="2:21" x14ac:dyDescent="0.2">
      <c r="B183" s="75" t="s">
        <v>10</v>
      </c>
      <c r="C183" s="75">
        <f>SUM(D178:D182)/B179</f>
        <v>0.40171086520354482</v>
      </c>
      <c r="D183" s="75"/>
      <c r="E183" s="77">
        <f>SUM(E178:E182)</f>
        <v>0.5</v>
      </c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</row>
    <row r="184" spans="2:21" x14ac:dyDescent="0.2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</row>
    <row r="185" spans="2:21" x14ac:dyDescent="0.2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</row>
  </sheetData>
  <mergeCells count="2">
    <mergeCell ref="F20:G20"/>
    <mergeCell ref="F21:G21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364A-CE4C-A748-B954-E7E6F3ECDB58}">
  <dimension ref="A1:I2506"/>
  <sheetViews>
    <sheetView topLeftCell="A12" zoomScale="141" workbookViewId="0">
      <selection activeCell="B19" sqref="B19"/>
    </sheetView>
  </sheetViews>
  <sheetFormatPr baseColWidth="10" defaultRowHeight="15" x14ac:dyDescent="0.2"/>
  <cols>
    <col min="1" max="1" width="30.6640625" customWidth="1"/>
    <col min="2" max="2" width="13.6640625" style="5" bestFit="1" customWidth="1"/>
    <col min="3" max="7" width="10.83203125" style="11"/>
  </cols>
  <sheetData>
    <row r="1" spans="1:3" customFormat="1" x14ac:dyDescent="0.2">
      <c r="A1" t="s">
        <v>21</v>
      </c>
    </row>
    <row r="2" spans="1:3" customFormat="1" x14ac:dyDescent="0.2"/>
    <row r="3" spans="1:3" customFormat="1" x14ac:dyDescent="0.2"/>
    <row r="4" spans="1:3" customFormat="1" x14ac:dyDescent="0.2">
      <c r="A4" t="s">
        <v>22</v>
      </c>
    </row>
    <row r="5" spans="1:3" customFormat="1" x14ac:dyDescent="0.2">
      <c r="A5" t="s">
        <v>23</v>
      </c>
      <c r="B5" s="7">
        <v>500000</v>
      </c>
    </row>
    <row r="6" spans="1:3" customFormat="1" x14ac:dyDescent="0.2">
      <c r="A6" t="s">
        <v>24</v>
      </c>
      <c r="B6" s="1">
        <v>0.08</v>
      </c>
      <c r="C6" t="s">
        <v>27</v>
      </c>
    </row>
    <row r="7" spans="1:3" customFormat="1" x14ac:dyDescent="0.2">
      <c r="A7" t="s">
        <v>25</v>
      </c>
      <c r="B7" s="7">
        <v>10</v>
      </c>
      <c r="C7" t="s">
        <v>28</v>
      </c>
    </row>
    <row r="8" spans="1:3" customFormat="1" x14ac:dyDescent="0.2">
      <c r="A8" t="s">
        <v>26</v>
      </c>
      <c r="B8" s="6">
        <f>PMT(B6,B7,-B5)</f>
        <v>74514.744348537715</v>
      </c>
      <c r="C8" t="s">
        <v>29</v>
      </c>
    </row>
    <row r="9" spans="1:3" customFormat="1" x14ac:dyDescent="0.2"/>
    <row r="10" spans="1:3" customFormat="1" x14ac:dyDescent="0.2"/>
    <row r="11" spans="1:3" customFormat="1" x14ac:dyDescent="0.2">
      <c r="A11" t="s">
        <v>30</v>
      </c>
    </row>
    <row r="12" spans="1:3" customFormat="1" x14ac:dyDescent="0.2"/>
    <row r="13" spans="1:3" customFormat="1" x14ac:dyDescent="0.2"/>
    <row r="14" spans="1:3" customFormat="1" x14ac:dyDescent="0.2">
      <c r="A14" s="4" t="s">
        <v>31</v>
      </c>
    </row>
    <row r="15" spans="1:3" customFormat="1" x14ac:dyDescent="0.2">
      <c r="A15" s="8" t="s">
        <v>32</v>
      </c>
      <c r="B15" s="17"/>
    </row>
    <row r="16" spans="1:3" customFormat="1" x14ac:dyDescent="0.2">
      <c r="A16" t="s">
        <v>19</v>
      </c>
      <c r="B16" s="17">
        <f>IF( 'Weitere Bank'!B16=0, apartment information!B5, 150000)</f>
        <v>150000</v>
      </c>
    </row>
    <row r="17" spans="1:9" x14ac:dyDescent="0.2">
      <c r="A17" t="s">
        <v>33</v>
      </c>
      <c r="B17" s="17"/>
      <c r="C17"/>
      <c r="D17"/>
      <c r="E17"/>
      <c r="F17"/>
      <c r="G17"/>
    </row>
    <row r="18" spans="1:9" x14ac:dyDescent="0.2">
      <c r="A18" t="s">
        <v>34</v>
      </c>
      <c r="B18" s="17">
        <f>B16+B17</f>
        <v>150000</v>
      </c>
      <c r="C18"/>
      <c r="D18"/>
      <c r="E18"/>
      <c r="F18"/>
      <c r="G18"/>
    </row>
    <row r="19" spans="1:9" x14ac:dyDescent="0.2">
      <c r="A19" t="s">
        <v>35</v>
      </c>
      <c r="B19" s="18">
        <f>((B18*B20)/12)+B18*B22</f>
        <v>448.75</v>
      </c>
      <c r="C19"/>
      <c r="D19"/>
      <c r="E19"/>
      <c r="F19"/>
      <c r="G19"/>
    </row>
    <row r="20" spans="1:9" x14ac:dyDescent="0.2">
      <c r="A20" t="s">
        <v>36</v>
      </c>
      <c r="B20" s="19">
        <f> apartment information!B10</f>
        <v>0.01</v>
      </c>
      <c r="C20"/>
      <c r="D20"/>
      <c r="E20"/>
      <c r="F20"/>
      <c r="G20"/>
    </row>
    <row r="21" spans="1:9" x14ac:dyDescent="0.2">
      <c r="A21" t="s">
        <v>37</v>
      </c>
      <c r="B21" s="20">
        <v>2.5899999999999999E-2</v>
      </c>
      <c r="C21"/>
      <c r="D21"/>
      <c r="E21"/>
      <c r="F21"/>
      <c r="G21"/>
    </row>
    <row r="22" spans="1:9" x14ac:dyDescent="0.2">
      <c r="A22" t="s">
        <v>38</v>
      </c>
      <c r="B22" s="20">
        <f>B21/12</f>
        <v>2.1583333333333333E-3</v>
      </c>
      <c r="C22"/>
      <c r="D22"/>
      <c r="E22"/>
      <c r="F22"/>
      <c r="G22"/>
    </row>
    <row r="23" spans="1:9" x14ac:dyDescent="0.2">
      <c r="A23" t="s">
        <v>39</v>
      </c>
      <c r="B23" s="21">
        <f> apartment information!B11</f>
        <v>45292</v>
      </c>
      <c r="C23"/>
      <c r="D23"/>
      <c r="E23"/>
      <c r="F23"/>
      <c r="G23"/>
    </row>
    <row r="24" spans="1:9" x14ac:dyDescent="0.2">
      <c r="A24" t="s">
        <v>40</v>
      </c>
      <c r="B24" s="18">
        <f>ROUNDUP(NPER(B22,B19,-B18),0)</f>
        <v>593</v>
      </c>
      <c r="C24"/>
      <c r="D24"/>
      <c r="E24"/>
      <c r="F24"/>
      <c r="G24"/>
    </row>
    <row r="25" spans="1:9" x14ac:dyDescent="0.2">
      <c r="B25"/>
      <c r="C25"/>
      <c r="D25"/>
      <c r="E25"/>
      <c r="F25"/>
      <c r="G25"/>
    </row>
    <row r="26" spans="1:9" x14ac:dyDescent="0.2">
      <c r="A26" s="8" t="s">
        <v>41</v>
      </c>
      <c r="B26"/>
      <c r="C26"/>
      <c r="D26"/>
      <c r="E26"/>
      <c r="F26"/>
      <c r="G26"/>
    </row>
    <row r="27" spans="1:9" x14ac:dyDescent="0.2">
      <c r="A27" t="s">
        <v>42</v>
      </c>
      <c r="B27" t="s">
        <v>43</v>
      </c>
      <c r="C27" t="s">
        <v>44</v>
      </c>
      <c r="D27" t="s">
        <v>45</v>
      </c>
      <c r="E27" t="s">
        <v>18</v>
      </c>
      <c r="F27" t="s">
        <v>46</v>
      </c>
      <c r="G27" t="s">
        <v>47</v>
      </c>
      <c r="H27" t="s">
        <v>114</v>
      </c>
      <c r="I27" t="s">
        <v>115</v>
      </c>
    </row>
    <row r="28" spans="1:9" x14ac:dyDescent="0.2">
      <c r="A28">
        <v>0</v>
      </c>
      <c r="G28" s="11">
        <f>B18</f>
        <v>150000</v>
      </c>
    </row>
    <row r="29" spans="1:9" x14ac:dyDescent="0.2">
      <c r="A29" cm="1">
        <f t="array" ref="A29:A621">_xlfn.SEQUENCE(B24,1,1)</f>
        <v>1</v>
      </c>
      <c r="B29" s="5" cm="1">
        <f t="array" ref="B29:B621">EDATE(EOMONTH(B23,0),_xlfn.SEQUENCE(B24,1,0))</f>
        <v>45322</v>
      </c>
      <c r="C29" s="11">
        <f>MIN($B$19,G28+D29)</f>
        <v>448.75</v>
      </c>
      <c r="D29" s="11">
        <f>ROUND(G28*$B$22,2)</f>
        <v>323.75</v>
      </c>
      <c r="E29" s="11">
        <f>C29-D29</f>
        <v>125</v>
      </c>
      <c r="G29" s="11">
        <f>G28-E29-F29</f>
        <v>149875</v>
      </c>
    </row>
    <row r="30" spans="1:9" x14ac:dyDescent="0.2">
      <c r="A30">
        <v>2</v>
      </c>
      <c r="B30" s="5">
        <v>45351</v>
      </c>
      <c r="C30" s="11">
        <f t="shared" ref="C30:C93" si="0">MIN($B$19,G29+D30)</f>
        <v>448.75</v>
      </c>
      <c r="D30" s="11">
        <f t="shared" ref="D30:D93" si="1">ROUND(G29*$B$22,2)</f>
        <v>323.48</v>
      </c>
      <c r="E30" s="11">
        <f t="shared" ref="E30:E93" si="2">C30-D30</f>
        <v>125.26999999999998</v>
      </c>
      <c r="G30" s="11">
        <f t="shared" ref="G30:G93" si="3">G29-E30-F30</f>
        <v>149749.73000000001</v>
      </c>
    </row>
    <row r="31" spans="1:9" x14ac:dyDescent="0.2">
      <c r="A31">
        <v>3</v>
      </c>
      <c r="B31" s="5">
        <v>45382</v>
      </c>
      <c r="C31" s="11">
        <f t="shared" si="0"/>
        <v>448.75</v>
      </c>
      <c r="D31" s="11">
        <f t="shared" si="1"/>
        <v>323.20999999999998</v>
      </c>
      <c r="E31" s="11">
        <f t="shared" si="2"/>
        <v>125.54000000000002</v>
      </c>
      <c r="G31" s="11">
        <f t="shared" si="3"/>
        <v>149624.19</v>
      </c>
    </row>
    <row r="32" spans="1:9" x14ac:dyDescent="0.2">
      <c r="A32">
        <v>4</v>
      </c>
      <c r="B32" s="5">
        <v>45412</v>
      </c>
      <c r="C32" s="11">
        <f t="shared" si="0"/>
        <v>448.75</v>
      </c>
      <c r="D32" s="11">
        <f t="shared" si="1"/>
        <v>322.94</v>
      </c>
      <c r="E32" s="11">
        <f t="shared" si="2"/>
        <v>125.81</v>
      </c>
      <c r="G32" s="11">
        <f t="shared" si="3"/>
        <v>149498.38</v>
      </c>
    </row>
    <row r="33" spans="1:9" x14ac:dyDescent="0.2">
      <c r="A33">
        <v>5</v>
      </c>
      <c r="B33" s="5">
        <v>45443</v>
      </c>
      <c r="C33" s="11">
        <f t="shared" si="0"/>
        <v>448.75</v>
      </c>
      <c r="D33" s="11">
        <f t="shared" si="1"/>
        <v>322.67</v>
      </c>
      <c r="E33" s="11">
        <f t="shared" si="2"/>
        <v>126.07999999999998</v>
      </c>
      <c r="G33" s="11">
        <f t="shared" si="3"/>
        <v>149372.30000000002</v>
      </c>
    </row>
    <row r="34" spans="1:9" x14ac:dyDescent="0.2">
      <c r="A34">
        <v>6</v>
      </c>
      <c r="B34" s="5">
        <v>45473</v>
      </c>
      <c r="C34" s="11">
        <f t="shared" si="0"/>
        <v>448.75</v>
      </c>
      <c r="D34" s="11">
        <f t="shared" si="1"/>
        <v>322.39999999999998</v>
      </c>
      <c r="E34" s="11">
        <f t="shared" si="2"/>
        <v>126.35000000000002</v>
      </c>
      <c r="G34" s="11">
        <f t="shared" si="3"/>
        <v>149245.95000000001</v>
      </c>
    </row>
    <row r="35" spans="1:9" x14ac:dyDescent="0.2">
      <c r="A35">
        <v>7</v>
      </c>
      <c r="B35" s="5">
        <v>45504</v>
      </c>
      <c r="C35" s="11">
        <f t="shared" si="0"/>
        <v>448.75</v>
      </c>
      <c r="D35" s="11">
        <f t="shared" si="1"/>
        <v>322.12</v>
      </c>
      <c r="E35" s="11">
        <f t="shared" si="2"/>
        <v>126.63</v>
      </c>
      <c r="G35" s="11">
        <f t="shared" si="3"/>
        <v>149119.32</v>
      </c>
    </row>
    <row r="36" spans="1:9" x14ac:dyDescent="0.2">
      <c r="A36">
        <v>8</v>
      </c>
      <c r="B36" s="5">
        <v>45535</v>
      </c>
      <c r="C36" s="11">
        <f t="shared" si="0"/>
        <v>448.75</v>
      </c>
      <c r="D36" s="11">
        <f t="shared" si="1"/>
        <v>321.85000000000002</v>
      </c>
      <c r="E36" s="11">
        <f t="shared" si="2"/>
        <v>126.89999999999998</v>
      </c>
      <c r="G36" s="11">
        <f t="shared" si="3"/>
        <v>148992.42000000001</v>
      </c>
    </row>
    <row r="37" spans="1:9" x14ac:dyDescent="0.2">
      <c r="A37">
        <v>9</v>
      </c>
      <c r="B37" s="5">
        <v>45565</v>
      </c>
      <c r="C37" s="11">
        <f t="shared" si="0"/>
        <v>448.75</v>
      </c>
      <c r="D37" s="11">
        <f t="shared" si="1"/>
        <v>321.58</v>
      </c>
      <c r="E37" s="11">
        <f t="shared" si="2"/>
        <v>127.17000000000002</v>
      </c>
      <c r="G37" s="11">
        <f t="shared" si="3"/>
        <v>148865.25</v>
      </c>
    </row>
    <row r="38" spans="1:9" x14ac:dyDescent="0.2">
      <c r="A38">
        <v>10</v>
      </c>
      <c r="B38" s="5">
        <v>45596</v>
      </c>
      <c r="C38" s="11">
        <f t="shared" si="0"/>
        <v>448.75</v>
      </c>
      <c r="D38" s="11">
        <f t="shared" si="1"/>
        <v>321.3</v>
      </c>
      <c r="E38" s="11">
        <f t="shared" si="2"/>
        <v>127.44999999999999</v>
      </c>
      <c r="G38" s="11">
        <f t="shared" si="3"/>
        <v>148737.79999999999</v>
      </c>
    </row>
    <row r="39" spans="1:9" x14ac:dyDescent="0.2">
      <c r="A39">
        <v>11</v>
      </c>
      <c r="B39" s="5">
        <v>45626</v>
      </c>
      <c r="C39" s="11">
        <f t="shared" si="0"/>
        <v>448.75</v>
      </c>
      <c r="D39" s="11">
        <f t="shared" si="1"/>
        <v>321.02999999999997</v>
      </c>
      <c r="E39" s="11">
        <f t="shared" si="2"/>
        <v>127.72000000000003</v>
      </c>
      <c r="G39" s="11">
        <f t="shared" si="3"/>
        <v>148610.07999999999</v>
      </c>
    </row>
    <row r="40" spans="1:9" x14ac:dyDescent="0.2">
      <c r="A40">
        <v>12</v>
      </c>
      <c r="B40" s="5">
        <v>45657</v>
      </c>
      <c r="C40" s="11">
        <f t="shared" si="0"/>
        <v>448.75</v>
      </c>
      <c r="D40" s="11">
        <f t="shared" si="1"/>
        <v>320.75</v>
      </c>
      <c r="E40" s="11">
        <f t="shared" si="2"/>
        <v>128</v>
      </c>
      <c r="G40" s="11">
        <f t="shared" si="3"/>
        <v>148482.07999999999</v>
      </c>
      <c r="H40" s="11">
        <f>SUM(D29:D40)</f>
        <v>3867.08</v>
      </c>
      <c r="I40" s="11">
        <f>SUM(E29:E40)</f>
        <v>1517.92</v>
      </c>
    </row>
    <row r="41" spans="1:9" x14ac:dyDescent="0.2">
      <c r="A41">
        <v>13</v>
      </c>
      <c r="B41" s="5">
        <v>45688</v>
      </c>
      <c r="C41" s="11">
        <f t="shared" si="0"/>
        <v>448.75</v>
      </c>
      <c r="D41" s="11">
        <f t="shared" si="1"/>
        <v>320.47000000000003</v>
      </c>
      <c r="E41" s="11">
        <f t="shared" si="2"/>
        <v>128.27999999999997</v>
      </c>
      <c r="G41" s="11">
        <f t="shared" si="3"/>
        <v>148353.79999999999</v>
      </c>
    </row>
    <row r="42" spans="1:9" x14ac:dyDescent="0.2">
      <c r="A42">
        <v>14</v>
      </c>
      <c r="B42" s="5">
        <v>45716</v>
      </c>
      <c r="C42" s="11">
        <f t="shared" si="0"/>
        <v>448.75</v>
      </c>
      <c r="D42" s="11">
        <f t="shared" si="1"/>
        <v>320.2</v>
      </c>
      <c r="E42" s="11">
        <f t="shared" si="2"/>
        <v>128.55000000000001</v>
      </c>
      <c r="G42" s="11">
        <f t="shared" si="3"/>
        <v>148225.25</v>
      </c>
    </row>
    <row r="43" spans="1:9" x14ac:dyDescent="0.2">
      <c r="A43">
        <v>15</v>
      </c>
      <c r="B43" s="5">
        <v>45747</v>
      </c>
      <c r="C43" s="11">
        <f t="shared" si="0"/>
        <v>448.75</v>
      </c>
      <c r="D43" s="11">
        <f t="shared" si="1"/>
        <v>319.92</v>
      </c>
      <c r="E43" s="11">
        <f t="shared" si="2"/>
        <v>128.82999999999998</v>
      </c>
      <c r="G43" s="11">
        <f t="shared" si="3"/>
        <v>148096.42000000001</v>
      </c>
    </row>
    <row r="44" spans="1:9" x14ac:dyDescent="0.2">
      <c r="A44">
        <v>16</v>
      </c>
      <c r="B44" s="5">
        <v>45777</v>
      </c>
      <c r="C44" s="11">
        <f t="shared" si="0"/>
        <v>448.75</v>
      </c>
      <c r="D44" s="11">
        <f t="shared" si="1"/>
        <v>319.64</v>
      </c>
      <c r="E44" s="11">
        <f t="shared" si="2"/>
        <v>129.11000000000001</v>
      </c>
      <c r="G44" s="11">
        <f t="shared" si="3"/>
        <v>147967.31000000003</v>
      </c>
    </row>
    <row r="45" spans="1:9" x14ac:dyDescent="0.2">
      <c r="A45">
        <v>17</v>
      </c>
      <c r="B45" s="5">
        <v>45808</v>
      </c>
      <c r="C45" s="11">
        <f t="shared" si="0"/>
        <v>448.75</v>
      </c>
      <c r="D45" s="11">
        <f t="shared" si="1"/>
        <v>319.36</v>
      </c>
      <c r="E45" s="11">
        <f t="shared" si="2"/>
        <v>129.38999999999999</v>
      </c>
      <c r="G45" s="11">
        <f t="shared" si="3"/>
        <v>147837.92000000001</v>
      </c>
    </row>
    <row r="46" spans="1:9" x14ac:dyDescent="0.2">
      <c r="A46">
        <v>18</v>
      </c>
      <c r="B46" s="5">
        <v>45838</v>
      </c>
      <c r="C46" s="11">
        <f t="shared" si="0"/>
        <v>448.75</v>
      </c>
      <c r="D46" s="11">
        <f t="shared" si="1"/>
        <v>319.08</v>
      </c>
      <c r="E46" s="11">
        <f t="shared" si="2"/>
        <v>129.67000000000002</v>
      </c>
      <c r="G46" s="11">
        <f t="shared" si="3"/>
        <v>147708.25</v>
      </c>
    </row>
    <row r="47" spans="1:9" x14ac:dyDescent="0.2">
      <c r="A47">
        <v>19</v>
      </c>
      <c r="B47" s="5">
        <v>45869</v>
      </c>
      <c r="C47" s="11">
        <f t="shared" si="0"/>
        <v>448.75</v>
      </c>
      <c r="D47" s="11">
        <f t="shared" si="1"/>
        <v>318.8</v>
      </c>
      <c r="E47" s="11">
        <f t="shared" si="2"/>
        <v>129.94999999999999</v>
      </c>
      <c r="G47" s="11">
        <f t="shared" si="3"/>
        <v>147578.29999999999</v>
      </c>
    </row>
    <row r="48" spans="1:9" x14ac:dyDescent="0.2">
      <c r="A48">
        <v>20</v>
      </c>
      <c r="B48" s="5">
        <v>45900</v>
      </c>
      <c r="C48" s="11">
        <f t="shared" si="0"/>
        <v>448.75</v>
      </c>
      <c r="D48" s="11">
        <f t="shared" si="1"/>
        <v>318.52</v>
      </c>
      <c r="E48" s="11">
        <f t="shared" si="2"/>
        <v>130.23000000000002</v>
      </c>
      <c r="G48" s="11">
        <f t="shared" si="3"/>
        <v>147448.06999999998</v>
      </c>
    </row>
    <row r="49" spans="1:9" x14ac:dyDescent="0.2">
      <c r="A49">
        <v>21</v>
      </c>
      <c r="B49" s="5">
        <v>45930</v>
      </c>
      <c r="C49" s="11">
        <f t="shared" si="0"/>
        <v>448.75</v>
      </c>
      <c r="D49" s="11">
        <f t="shared" si="1"/>
        <v>318.24</v>
      </c>
      <c r="E49" s="11">
        <f t="shared" si="2"/>
        <v>130.51</v>
      </c>
      <c r="G49" s="11">
        <f t="shared" si="3"/>
        <v>147317.55999999997</v>
      </c>
    </row>
    <row r="50" spans="1:9" x14ac:dyDescent="0.2">
      <c r="A50">
        <v>22</v>
      </c>
      <c r="B50" s="5">
        <v>45961</v>
      </c>
      <c r="C50" s="11">
        <f t="shared" si="0"/>
        <v>448.75</v>
      </c>
      <c r="D50" s="11">
        <f t="shared" si="1"/>
        <v>317.95999999999998</v>
      </c>
      <c r="E50" s="11">
        <f t="shared" si="2"/>
        <v>130.79000000000002</v>
      </c>
      <c r="G50" s="11">
        <f t="shared" si="3"/>
        <v>147186.76999999996</v>
      </c>
    </row>
    <row r="51" spans="1:9" x14ac:dyDescent="0.2">
      <c r="A51">
        <v>23</v>
      </c>
      <c r="B51" s="5">
        <v>45991</v>
      </c>
      <c r="C51" s="11">
        <f t="shared" si="0"/>
        <v>448.75</v>
      </c>
      <c r="D51" s="11">
        <f t="shared" si="1"/>
        <v>317.68</v>
      </c>
      <c r="E51" s="11">
        <f t="shared" si="2"/>
        <v>131.07</v>
      </c>
      <c r="G51" s="11">
        <f t="shared" si="3"/>
        <v>147055.69999999995</v>
      </c>
    </row>
    <row r="52" spans="1:9" x14ac:dyDescent="0.2">
      <c r="A52">
        <v>24</v>
      </c>
      <c r="B52" s="5">
        <v>46022</v>
      </c>
      <c r="C52" s="11">
        <f t="shared" si="0"/>
        <v>448.75</v>
      </c>
      <c r="D52" s="11">
        <f t="shared" si="1"/>
        <v>317.39999999999998</v>
      </c>
      <c r="E52" s="11">
        <f t="shared" si="2"/>
        <v>131.35000000000002</v>
      </c>
      <c r="G52" s="11">
        <f t="shared" si="3"/>
        <v>146924.34999999995</v>
      </c>
      <c r="H52" s="11">
        <f t="shared" ref="H52:I52" si="4">SUM(D41:D52)</f>
        <v>3827.2700000000004</v>
      </c>
      <c r="I52" s="11">
        <f t="shared" si="4"/>
        <v>1557.73</v>
      </c>
    </row>
    <row r="53" spans="1:9" x14ac:dyDescent="0.2">
      <c r="A53">
        <v>25</v>
      </c>
      <c r="B53" s="5">
        <v>46053</v>
      </c>
      <c r="C53" s="11">
        <f t="shared" si="0"/>
        <v>448.75</v>
      </c>
      <c r="D53" s="11">
        <f t="shared" si="1"/>
        <v>317.11</v>
      </c>
      <c r="E53" s="11">
        <f t="shared" si="2"/>
        <v>131.63999999999999</v>
      </c>
      <c r="G53" s="11">
        <f t="shared" si="3"/>
        <v>146792.70999999993</v>
      </c>
    </row>
    <row r="54" spans="1:9" x14ac:dyDescent="0.2">
      <c r="A54">
        <v>26</v>
      </c>
      <c r="B54" s="5">
        <v>46081</v>
      </c>
      <c r="C54" s="11">
        <f t="shared" si="0"/>
        <v>448.75</v>
      </c>
      <c r="D54" s="11">
        <f t="shared" si="1"/>
        <v>316.83</v>
      </c>
      <c r="E54" s="11">
        <f t="shared" si="2"/>
        <v>131.92000000000002</v>
      </c>
      <c r="G54" s="11">
        <f t="shared" si="3"/>
        <v>146660.78999999992</v>
      </c>
    </row>
    <row r="55" spans="1:9" x14ac:dyDescent="0.2">
      <c r="A55">
        <v>27</v>
      </c>
      <c r="B55" s="5">
        <v>46112</v>
      </c>
      <c r="C55" s="11">
        <f t="shared" si="0"/>
        <v>448.75</v>
      </c>
      <c r="D55" s="11">
        <f t="shared" si="1"/>
        <v>316.54000000000002</v>
      </c>
      <c r="E55" s="11">
        <f t="shared" si="2"/>
        <v>132.20999999999998</v>
      </c>
      <c r="G55" s="11">
        <f t="shared" si="3"/>
        <v>146528.57999999993</v>
      </c>
    </row>
    <row r="56" spans="1:9" x14ac:dyDescent="0.2">
      <c r="A56">
        <v>28</v>
      </c>
      <c r="B56" s="5">
        <v>46142</v>
      </c>
      <c r="C56" s="11">
        <f t="shared" si="0"/>
        <v>448.75</v>
      </c>
      <c r="D56" s="11">
        <f t="shared" si="1"/>
        <v>316.26</v>
      </c>
      <c r="E56" s="11">
        <f t="shared" si="2"/>
        <v>132.49</v>
      </c>
      <c r="G56" s="11">
        <f t="shared" si="3"/>
        <v>146396.08999999994</v>
      </c>
    </row>
    <row r="57" spans="1:9" x14ac:dyDescent="0.2">
      <c r="A57">
        <v>29</v>
      </c>
      <c r="B57" s="5">
        <v>46173</v>
      </c>
      <c r="C57" s="11">
        <f t="shared" si="0"/>
        <v>448.75</v>
      </c>
      <c r="D57" s="11">
        <f t="shared" si="1"/>
        <v>315.97000000000003</v>
      </c>
      <c r="E57" s="11">
        <f t="shared" si="2"/>
        <v>132.77999999999997</v>
      </c>
      <c r="G57" s="11">
        <f t="shared" si="3"/>
        <v>146263.30999999994</v>
      </c>
    </row>
    <row r="58" spans="1:9" x14ac:dyDescent="0.2">
      <c r="A58">
        <v>30</v>
      </c>
      <c r="B58" s="5">
        <v>46203</v>
      </c>
      <c r="C58" s="11">
        <f t="shared" si="0"/>
        <v>448.75</v>
      </c>
      <c r="D58" s="11">
        <f t="shared" si="1"/>
        <v>315.68</v>
      </c>
      <c r="E58" s="11">
        <f t="shared" si="2"/>
        <v>133.07</v>
      </c>
      <c r="G58" s="11">
        <f t="shared" si="3"/>
        <v>146130.23999999993</v>
      </c>
    </row>
    <row r="59" spans="1:9" x14ac:dyDescent="0.2">
      <c r="A59">
        <v>31</v>
      </c>
      <c r="B59" s="5">
        <v>46234</v>
      </c>
      <c r="C59" s="11">
        <f t="shared" si="0"/>
        <v>448.75</v>
      </c>
      <c r="D59" s="11">
        <f t="shared" si="1"/>
        <v>315.39999999999998</v>
      </c>
      <c r="E59" s="11">
        <f t="shared" si="2"/>
        <v>133.35000000000002</v>
      </c>
      <c r="G59" s="11">
        <f t="shared" si="3"/>
        <v>145996.88999999993</v>
      </c>
    </row>
    <row r="60" spans="1:9" x14ac:dyDescent="0.2">
      <c r="A60">
        <v>32</v>
      </c>
      <c r="B60" s="5">
        <v>46265</v>
      </c>
      <c r="C60" s="11">
        <f t="shared" si="0"/>
        <v>448.75</v>
      </c>
      <c r="D60" s="11">
        <f t="shared" si="1"/>
        <v>315.11</v>
      </c>
      <c r="E60" s="11">
        <f t="shared" si="2"/>
        <v>133.63999999999999</v>
      </c>
      <c r="G60" s="11">
        <f t="shared" si="3"/>
        <v>145863.24999999991</v>
      </c>
    </row>
    <row r="61" spans="1:9" x14ac:dyDescent="0.2">
      <c r="A61">
        <v>33</v>
      </c>
      <c r="B61" s="5">
        <v>46295</v>
      </c>
      <c r="C61" s="11">
        <f t="shared" si="0"/>
        <v>448.75</v>
      </c>
      <c r="D61" s="11">
        <f t="shared" si="1"/>
        <v>314.82</v>
      </c>
      <c r="E61" s="11">
        <f t="shared" si="2"/>
        <v>133.93</v>
      </c>
      <c r="G61" s="11">
        <f t="shared" si="3"/>
        <v>145729.31999999992</v>
      </c>
    </row>
    <row r="62" spans="1:9" x14ac:dyDescent="0.2">
      <c r="A62">
        <v>34</v>
      </c>
      <c r="B62" s="5">
        <v>46326</v>
      </c>
      <c r="C62" s="11">
        <f t="shared" si="0"/>
        <v>448.75</v>
      </c>
      <c r="D62" s="11">
        <f t="shared" si="1"/>
        <v>314.52999999999997</v>
      </c>
      <c r="E62" s="11">
        <f t="shared" si="2"/>
        <v>134.22000000000003</v>
      </c>
      <c r="G62" s="11">
        <f t="shared" si="3"/>
        <v>145595.09999999992</v>
      </c>
    </row>
    <row r="63" spans="1:9" x14ac:dyDescent="0.2">
      <c r="A63">
        <v>35</v>
      </c>
      <c r="B63" s="5">
        <v>46356</v>
      </c>
      <c r="C63" s="11">
        <f t="shared" si="0"/>
        <v>448.75</v>
      </c>
      <c r="D63" s="11">
        <f t="shared" si="1"/>
        <v>314.24</v>
      </c>
      <c r="E63" s="11">
        <f t="shared" si="2"/>
        <v>134.51</v>
      </c>
      <c r="G63" s="11">
        <f t="shared" si="3"/>
        <v>145460.58999999991</v>
      </c>
    </row>
    <row r="64" spans="1:9" x14ac:dyDescent="0.2">
      <c r="A64">
        <v>36</v>
      </c>
      <c r="B64" s="5">
        <v>46387</v>
      </c>
      <c r="C64" s="11">
        <f t="shared" si="0"/>
        <v>448.75</v>
      </c>
      <c r="D64" s="11">
        <f t="shared" si="1"/>
        <v>313.95</v>
      </c>
      <c r="E64" s="11">
        <f t="shared" si="2"/>
        <v>134.80000000000001</v>
      </c>
      <c r="G64" s="11">
        <f t="shared" si="3"/>
        <v>145325.78999999992</v>
      </c>
      <c r="H64" s="11">
        <f t="shared" ref="H64:I64" si="5">SUM(D53:D64)</f>
        <v>3786.4399999999996</v>
      </c>
      <c r="I64" s="11">
        <f t="shared" si="5"/>
        <v>1598.56</v>
      </c>
    </row>
    <row r="65" spans="1:9" x14ac:dyDescent="0.2">
      <c r="A65">
        <v>37</v>
      </c>
      <c r="B65" s="5">
        <v>46418</v>
      </c>
      <c r="C65" s="11">
        <f t="shared" si="0"/>
        <v>448.75</v>
      </c>
      <c r="D65" s="11">
        <f t="shared" si="1"/>
        <v>313.66000000000003</v>
      </c>
      <c r="E65" s="11">
        <f t="shared" si="2"/>
        <v>135.08999999999997</v>
      </c>
      <c r="G65" s="11">
        <f t="shared" si="3"/>
        <v>145190.69999999992</v>
      </c>
    </row>
    <row r="66" spans="1:9" x14ac:dyDescent="0.2">
      <c r="A66">
        <v>38</v>
      </c>
      <c r="B66" s="5">
        <v>46446</v>
      </c>
      <c r="C66" s="11">
        <f t="shared" si="0"/>
        <v>448.75</v>
      </c>
      <c r="D66" s="11">
        <f t="shared" si="1"/>
        <v>313.37</v>
      </c>
      <c r="E66" s="11">
        <f t="shared" si="2"/>
        <v>135.38</v>
      </c>
      <c r="G66" s="11">
        <f t="shared" si="3"/>
        <v>145055.31999999992</v>
      </c>
    </row>
    <row r="67" spans="1:9" x14ac:dyDescent="0.2">
      <c r="A67">
        <v>39</v>
      </c>
      <c r="B67" s="5">
        <v>46477</v>
      </c>
      <c r="C67" s="11">
        <f t="shared" si="0"/>
        <v>448.75</v>
      </c>
      <c r="D67" s="11">
        <f t="shared" si="1"/>
        <v>313.08</v>
      </c>
      <c r="E67" s="11">
        <f t="shared" si="2"/>
        <v>135.67000000000002</v>
      </c>
      <c r="G67" s="11">
        <f t="shared" si="3"/>
        <v>144919.64999999991</v>
      </c>
    </row>
    <row r="68" spans="1:9" x14ac:dyDescent="0.2">
      <c r="A68">
        <v>40</v>
      </c>
      <c r="B68" s="5">
        <v>46507</v>
      </c>
      <c r="C68" s="11">
        <f t="shared" si="0"/>
        <v>448.75</v>
      </c>
      <c r="D68" s="11">
        <f t="shared" si="1"/>
        <v>312.77999999999997</v>
      </c>
      <c r="E68" s="11">
        <f t="shared" si="2"/>
        <v>135.97000000000003</v>
      </c>
      <c r="G68" s="11">
        <f t="shared" si="3"/>
        <v>144783.67999999991</v>
      </c>
    </row>
    <row r="69" spans="1:9" x14ac:dyDescent="0.2">
      <c r="A69">
        <v>41</v>
      </c>
      <c r="B69" s="5">
        <v>46538</v>
      </c>
      <c r="C69" s="11">
        <f t="shared" si="0"/>
        <v>448.75</v>
      </c>
      <c r="D69" s="11">
        <f t="shared" si="1"/>
        <v>312.49</v>
      </c>
      <c r="E69" s="11">
        <f t="shared" si="2"/>
        <v>136.26</v>
      </c>
      <c r="G69" s="11">
        <f t="shared" si="3"/>
        <v>144647.4199999999</v>
      </c>
    </row>
    <row r="70" spans="1:9" x14ac:dyDescent="0.2">
      <c r="A70">
        <v>42</v>
      </c>
      <c r="B70" s="5">
        <v>46568</v>
      </c>
      <c r="C70" s="11">
        <f t="shared" si="0"/>
        <v>448.75</v>
      </c>
      <c r="D70" s="11">
        <f t="shared" si="1"/>
        <v>312.2</v>
      </c>
      <c r="E70" s="11">
        <f t="shared" si="2"/>
        <v>136.55000000000001</v>
      </c>
      <c r="G70" s="11">
        <f t="shared" si="3"/>
        <v>144510.86999999991</v>
      </c>
    </row>
    <row r="71" spans="1:9" x14ac:dyDescent="0.2">
      <c r="A71">
        <v>43</v>
      </c>
      <c r="B71" s="5">
        <v>46599</v>
      </c>
      <c r="C71" s="11">
        <f t="shared" si="0"/>
        <v>448.75</v>
      </c>
      <c r="D71" s="11">
        <f t="shared" si="1"/>
        <v>311.89999999999998</v>
      </c>
      <c r="E71" s="11">
        <f t="shared" si="2"/>
        <v>136.85000000000002</v>
      </c>
      <c r="G71" s="11">
        <f t="shared" si="3"/>
        <v>144374.0199999999</v>
      </c>
    </row>
    <row r="72" spans="1:9" x14ac:dyDescent="0.2">
      <c r="A72">
        <v>44</v>
      </c>
      <c r="B72" s="5">
        <v>46630</v>
      </c>
      <c r="C72" s="11">
        <f t="shared" si="0"/>
        <v>448.75</v>
      </c>
      <c r="D72" s="11">
        <f t="shared" si="1"/>
        <v>311.61</v>
      </c>
      <c r="E72" s="11">
        <f t="shared" si="2"/>
        <v>137.13999999999999</v>
      </c>
      <c r="G72" s="11">
        <f t="shared" si="3"/>
        <v>144236.87999999989</v>
      </c>
    </row>
    <row r="73" spans="1:9" x14ac:dyDescent="0.2">
      <c r="A73">
        <v>45</v>
      </c>
      <c r="B73" s="5">
        <v>46660</v>
      </c>
      <c r="C73" s="11">
        <f t="shared" si="0"/>
        <v>448.75</v>
      </c>
      <c r="D73" s="11">
        <f t="shared" si="1"/>
        <v>311.31</v>
      </c>
      <c r="E73" s="11">
        <f t="shared" si="2"/>
        <v>137.44</v>
      </c>
      <c r="G73" s="11">
        <f t="shared" si="3"/>
        <v>144099.43999999989</v>
      </c>
    </row>
    <row r="74" spans="1:9" x14ac:dyDescent="0.2">
      <c r="A74">
        <v>46</v>
      </c>
      <c r="B74" s="5">
        <v>46691</v>
      </c>
      <c r="C74" s="11">
        <f t="shared" si="0"/>
        <v>448.75</v>
      </c>
      <c r="D74" s="11">
        <f t="shared" si="1"/>
        <v>311.01</v>
      </c>
      <c r="E74" s="11">
        <f t="shared" si="2"/>
        <v>137.74</v>
      </c>
      <c r="G74" s="11">
        <f t="shared" si="3"/>
        <v>143961.6999999999</v>
      </c>
    </row>
    <row r="75" spans="1:9" x14ac:dyDescent="0.2">
      <c r="A75">
        <v>47</v>
      </c>
      <c r="B75" s="5">
        <v>46721</v>
      </c>
      <c r="C75" s="11">
        <f t="shared" si="0"/>
        <v>448.75</v>
      </c>
      <c r="D75" s="11">
        <f t="shared" si="1"/>
        <v>310.72000000000003</v>
      </c>
      <c r="E75" s="11">
        <f t="shared" si="2"/>
        <v>138.02999999999997</v>
      </c>
      <c r="G75" s="11">
        <f t="shared" si="3"/>
        <v>143823.6699999999</v>
      </c>
    </row>
    <row r="76" spans="1:9" x14ac:dyDescent="0.2">
      <c r="A76">
        <v>48</v>
      </c>
      <c r="B76" s="5">
        <v>46752</v>
      </c>
      <c r="C76" s="11">
        <f t="shared" si="0"/>
        <v>448.75</v>
      </c>
      <c r="D76" s="11">
        <f t="shared" si="1"/>
        <v>310.42</v>
      </c>
      <c r="E76" s="11">
        <f t="shared" si="2"/>
        <v>138.32999999999998</v>
      </c>
      <c r="G76" s="11">
        <f t="shared" si="3"/>
        <v>143685.33999999991</v>
      </c>
      <c r="H76" s="11">
        <f t="shared" ref="H76:I76" si="6">SUM(D65:D76)</f>
        <v>3744.55</v>
      </c>
      <c r="I76" s="11">
        <f t="shared" si="6"/>
        <v>1640.45</v>
      </c>
    </row>
    <row r="77" spans="1:9" x14ac:dyDescent="0.2">
      <c r="A77">
        <v>49</v>
      </c>
      <c r="B77" s="5">
        <v>46783</v>
      </c>
      <c r="C77" s="11">
        <f t="shared" si="0"/>
        <v>448.75</v>
      </c>
      <c r="D77" s="11">
        <f t="shared" si="1"/>
        <v>310.12</v>
      </c>
      <c r="E77" s="11">
        <f t="shared" si="2"/>
        <v>138.63</v>
      </c>
      <c r="G77" s="11">
        <f t="shared" si="3"/>
        <v>143546.7099999999</v>
      </c>
    </row>
    <row r="78" spans="1:9" x14ac:dyDescent="0.2">
      <c r="A78">
        <v>50</v>
      </c>
      <c r="B78" s="5">
        <v>46812</v>
      </c>
      <c r="C78" s="11">
        <f t="shared" si="0"/>
        <v>448.75</v>
      </c>
      <c r="D78" s="11">
        <f t="shared" si="1"/>
        <v>309.82</v>
      </c>
      <c r="E78" s="11">
        <f t="shared" si="2"/>
        <v>138.93</v>
      </c>
      <c r="G78" s="11">
        <f t="shared" si="3"/>
        <v>143407.77999999991</v>
      </c>
    </row>
    <row r="79" spans="1:9" x14ac:dyDescent="0.2">
      <c r="A79">
        <v>51</v>
      </c>
      <c r="B79" s="5">
        <v>46843</v>
      </c>
      <c r="C79" s="11">
        <f t="shared" si="0"/>
        <v>448.75</v>
      </c>
      <c r="D79" s="11">
        <f t="shared" si="1"/>
        <v>309.52</v>
      </c>
      <c r="E79" s="11">
        <f t="shared" si="2"/>
        <v>139.23000000000002</v>
      </c>
      <c r="G79" s="11">
        <f t="shared" si="3"/>
        <v>143268.5499999999</v>
      </c>
    </row>
    <row r="80" spans="1:9" x14ac:dyDescent="0.2">
      <c r="A80">
        <v>52</v>
      </c>
      <c r="B80" s="5">
        <v>46873</v>
      </c>
      <c r="C80" s="11">
        <f t="shared" si="0"/>
        <v>448.75</v>
      </c>
      <c r="D80" s="11">
        <f t="shared" si="1"/>
        <v>309.22000000000003</v>
      </c>
      <c r="E80" s="11">
        <f t="shared" si="2"/>
        <v>139.52999999999997</v>
      </c>
      <c r="G80" s="11">
        <f t="shared" si="3"/>
        <v>143129.0199999999</v>
      </c>
    </row>
    <row r="81" spans="1:9" x14ac:dyDescent="0.2">
      <c r="A81">
        <v>53</v>
      </c>
      <c r="B81" s="5">
        <v>46904</v>
      </c>
      <c r="C81" s="11">
        <f t="shared" si="0"/>
        <v>448.75</v>
      </c>
      <c r="D81" s="11">
        <f t="shared" si="1"/>
        <v>308.92</v>
      </c>
      <c r="E81" s="11">
        <f t="shared" si="2"/>
        <v>139.82999999999998</v>
      </c>
      <c r="G81" s="11">
        <f t="shared" si="3"/>
        <v>142989.18999999992</v>
      </c>
    </row>
    <row r="82" spans="1:9" x14ac:dyDescent="0.2">
      <c r="A82">
        <v>54</v>
      </c>
      <c r="B82" s="5">
        <v>46934</v>
      </c>
      <c r="C82" s="11">
        <f t="shared" si="0"/>
        <v>448.75</v>
      </c>
      <c r="D82" s="11">
        <f t="shared" si="1"/>
        <v>308.62</v>
      </c>
      <c r="E82" s="11">
        <f t="shared" si="2"/>
        <v>140.13</v>
      </c>
      <c r="G82" s="11">
        <f t="shared" si="3"/>
        <v>142849.05999999991</v>
      </c>
    </row>
    <row r="83" spans="1:9" x14ac:dyDescent="0.2">
      <c r="A83">
        <v>55</v>
      </c>
      <c r="B83" s="5">
        <v>46965</v>
      </c>
      <c r="C83" s="11">
        <f t="shared" si="0"/>
        <v>448.75</v>
      </c>
      <c r="D83" s="11">
        <f t="shared" si="1"/>
        <v>308.32</v>
      </c>
      <c r="E83" s="11">
        <f t="shared" si="2"/>
        <v>140.43</v>
      </c>
      <c r="G83" s="11">
        <f t="shared" si="3"/>
        <v>142708.62999999992</v>
      </c>
    </row>
    <row r="84" spans="1:9" x14ac:dyDescent="0.2">
      <c r="A84">
        <v>56</v>
      </c>
      <c r="B84" s="5">
        <v>46996</v>
      </c>
      <c r="C84" s="11">
        <f t="shared" si="0"/>
        <v>448.75</v>
      </c>
      <c r="D84" s="11">
        <f t="shared" si="1"/>
        <v>308.01</v>
      </c>
      <c r="E84" s="11">
        <f t="shared" si="2"/>
        <v>140.74</v>
      </c>
      <c r="G84" s="11">
        <f t="shared" si="3"/>
        <v>142567.88999999993</v>
      </c>
    </row>
    <row r="85" spans="1:9" x14ac:dyDescent="0.2">
      <c r="A85">
        <v>57</v>
      </c>
      <c r="B85" s="5">
        <v>47026</v>
      </c>
      <c r="C85" s="11">
        <f t="shared" si="0"/>
        <v>448.75</v>
      </c>
      <c r="D85" s="11">
        <f t="shared" si="1"/>
        <v>307.70999999999998</v>
      </c>
      <c r="E85" s="11">
        <f t="shared" si="2"/>
        <v>141.04000000000002</v>
      </c>
      <c r="G85" s="11">
        <f t="shared" si="3"/>
        <v>142426.84999999992</v>
      </c>
    </row>
    <row r="86" spans="1:9" x14ac:dyDescent="0.2">
      <c r="A86">
        <v>58</v>
      </c>
      <c r="B86" s="5">
        <v>47057</v>
      </c>
      <c r="C86" s="11">
        <f t="shared" si="0"/>
        <v>448.75</v>
      </c>
      <c r="D86" s="11">
        <f t="shared" si="1"/>
        <v>307.39999999999998</v>
      </c>
      <c r="E86" s="11">
        <f t="shared" si="2"/>
        <v>141.35000000000002</v>
      </c>
      <c r="G86" s="11">
        <f t="shared" si="3"/>
        <v>142285.49999999991</v>
      </c>
    </row>
    <row r="87" spans="1:9" x14ac:dyDescent="0.2">
      <c r="A87">
        <v>59</v>
      </c>
      <c r="B87" s="5">
        <v>47087</v>
      </c>
      <c r="C87" s="11">
        <f t="shared" si="0"/>
        <v>448.75</v>
      </c>
      <c r="D87" s="11">
        <f t="shared" si="1"/>
        <v>307.10000000000002</v>
      </c>
      <c r="E87" s="11">
        <f t="shared" si="2"/>
        <v>141.64999999999998</v>
      </c>
      <c r="G87" s="11">
        <f t="shared" si="3"/>
        <v>142143.84999999992</v>
      </c>
    </row>
    <row r="88" spans="1:9" x14ac:dyDescent="0.2">
      <c r="A88">
        <v>60</v>
      </c>
      <c r="B88" s="5">
        <v>47118</v>
      </c>
      <c r="C88" s="11">
        <f t="shared" si="0"/>
        <v>448.75</v>
      </c>
      <c r="D88" s="11">
        <f t="shared" si="1"/>
        <v>306.79000000000002</v>
      </c>
      <c r="E88" s="11">
        <f t="shared" si="2"/>
        <v>141.95999999999998</v>
      </c>
      <c r="G88" s="11">
        <f t="shared" si="3"/>
        <v>142001.88999999993</v>
      </c>
      <c r="H88" s="11">
        <f t="shared" ref="H88:I88" si="7">SUM(D77:D88)</f>
        <v>3701.55</v>
      </c>
      <c r="I88" s="11">
        <f t="shared" si="7"/>
        <v>1683.4499999999998</v>
      </c>
    </row>
    <row r="89" spans="1:9" x14ac:dyDescent="0.2">
      <c r="A89">
        <v>61</v>
      </c>
      <c r="B89" s="5">
        <v>47149</v>
      </c>
      <c r="C89" s="11">
        <f t="shared" si="0"/>
        <v>448.75</v>
      </c>
      <c r="D89" s="11">
        <f t="shared" si="1"/>
        <v>306.49</v>
      </c>
      <c r="E89" s="11">
        <f t="shared" si="2"/>
        <v>142.26</v>
      </c>
      <c r="G89" s="11">
        <f t="shared" si="3"/>
        <v>141859.62999999992</v>
      </c>
    </row>
    <row r="90" spans="1:9" x14ac:dyDescent="0.2">
      <c r="A90">
        <v>62</v>
      </c>
      <c r="B90" s="5">
        <v>47177</v>
      </c>
      <c r="C90" s="11">
        <f t="shared" si="0"/>
        <v>448.75</v>
      </c>
      <c r="D90" s="11">
        <f t="shared" si="1"/>
        <v>306.18</v>
      </c>
      <c r="E90" s="11">
        <f t="shared" si="2"/>
        <v>142.57</v>
      </c>
      <c r="G90" s="11">
        <f t="shared" si="3"/>
        <v>141717.05999999991</v>
      </c>
    </row>
    <row r="91" spans="1:9" x14ac:dyDescent="0.2">
      <c r="A91">
        <v>63</v>
      </c>
      <c r="B91" s="5">
        <v>47208</v>
      </c>
      <c r="C91" s="11">
        <f t="shared" si="0"/>
        <v>448.75</v>
      </c>
      <c r="D91" s="11">
        <f t="shared" si="1"/>
        <v>305.87</v>
      </c>
      <c r="E91" s="11">
        <f t="shared" si="2"/>
        <v>142.88</v>
      </c>
      <c r="G91" s="11">
        <f t="shared" si="3"/>
        <v>141574.17999999991</v>
      </c>
    </row>
    <row r="92" spans="1:9" x14ac:dyDescent="0.2">
      <c r="A92">
        <v>64</v>
      </c>
      <c r="B92" s="5">
        <v>47238</v>
      </c>
      <c r="C92" s="11">
        <f t="shared" si="0"/>
        <v>448.75</v>
      </c>
      <c r="D92" s="11">
        <f t="shared" si="1"/>
        <v>305.56</v>
      </c>
      <c r="E92" s="11">
        <f t="shared" si="2"/>
        <v>143.19</v>
      </c>
      <c r="G92" s="11">
        <f t="shared" si="3"/>
        <v>141430.9899999999</v>
      </c>
    </row>
    <row r="93" spans="1:9" x14ac:dyDescent="0.2">
      <c r="A93">
        <v>65</v>
      </c>
      <c r="B93" s="5">
        <v>47269</v>
      </c>
      <c r="C93" s="11">
        <f t="shared" si="0"/>
        <v>448.75</v>
      </c>
      <c r="D93" s="11">
        <f t="shared" si="1"/>
        <v>305.26</v>
      </c>
      <c r="E93" s="11">
        <f t="shared" si="2"/>
        <v>143.49</v>
      </c>
      <c r="G93" s="11">
        <f t="shared" si="3"/>
        <v>141287.49999999991</v>
      </c>
    </row>
    <row r="94" spans="1:9" x14ac:dyDescent="0.2">
      <c r="A94">
        <v>66</v>
      </c>
      <c r="B94" s="5">
        <v>47299</v>
      </c>
      <c r="C94" s="11">
        <f t="shared" ref="C94:C157" si="8">MIN($B$19,G93+D94)</f>
        <v>448.75</v>
      </c>
      <c r="D94" s="11">
        <f t="shared" ref="D94:D157" si="9">ROUND(G93*$B$22,2)</f>
        <v>304.95</v>
      </c>
      <c r="E94" s="11">
        <f t="shared" ref="E94:E157" si="10">C94-D94</f>
        <v>143.80000000000001</v>
      </c>
      <c r="G94" s="11">
        <f t="shared" ref="G94:G157" si="11">G93-E94-F94</f>
        <v>141143.69999999992</v>
      </c>
    </row>
    <row r="95" spans="1:9" x14ac:dyDescent="0.2">
      <c r="A95">
        <v>67</v>
      </c>
      <c r="B95" s="5">
        <v>47330</v>
      </c>
      <c r="C95" s="11">
        <f t="shared" si="8"/>
        <v>448.75</v>
      </c>
      <c r="D95" s="11">
        <f t="shared" si="9"/>
        <v>304.64</v>
      </c>
      <c r="E95" s="11">
        <f t="shared" si="10"/>
        <v>144.11000000000001</v>
      </c>
      <c r="G95" s="11">
        <f t="shared" si="11"/>
        <v>140999.58999999994</v>
      </c>
    </row>
    <row r="96" spans="1:9" x14ac:dyDescent="0.2">
      <c r="A96">
        <v>68</v>
      </c>
      <c r="B96" s="5">
        <v>47361</v>
      </c>
      <c r="C96" s="11">
        <f t="shared" si="8"/>
        <v>448.75</v>
      </c>
      <c r="D96" s="11">
        <f t="shared" si="9"/>
        <v>304.32</v>
      </c>
      <c r="E96" s="11">
        <f t="shared" si="10"/>
        <v>144.43</v>
      </c>
      <c r="G96" s="11">
        <f t="shared" si="11"/>
        <v>140855.15999999995</v>
      </c>
    </row>
    <row r="97" spans="1:9" x14ac:dyDescent="0.2">
      <c r="A97">
        <v>69</v>
      </c>
      <c r="B97" s="5">
        <v>47391</v>
      </c>
      <c r="C97" s="11">
        <f t="shared" si="8"/>
        <v>448.75</v>
      </c>
      <c r="D97" s="11">
        <f t="shared" si="9"/>
        <v>304.01</v>
      </c>
      <c r="E97" s="11">
        <f t="shared" si="10"/>
        <v>144.74</v>
      </c>
      <c r="G97" s="11">
        <f t="shared" si="11"/>
        <v>140710.41999999995</v>
      </c>
    </row>
    <row r="98" spans="1:9" x14ac:dyDescent="0.2">
      <c r="A98">
        <v>70</v>
      </c>
      <c r="B98" s="5">
        <v>47422</v>
      </c>
      <c r="C98" s="11">
        <f t="shared" si="8"/>
        <v>448.75</v>
      </c>
      <c r="D98" s="11">
        <f t="shared" si="9"/>
        <v>303.7</v>
      </c>
      <c r="E98" s="11">
        <f t="shared" si="10"/>
        <v>145.05000000000001</v>
      </c>
      <c r="G98" s="11">
        <f t="shared" si="11"/>
        <v>140565.36999999997</v>
      </c>
    </row>
    <row r="99" spans="1:9" x14ac:dyDescent="0.2">
      <c r="A99">
        <v>71</v>
      </c>
      <c r="B99" s="5">
        <v>47452</v>
      </c>
      <c r="C99" s="11">
        <f t="shared" si="8"/>
        <v>448.75</v>
      </c>
      <c r="D99" s="11">
        <f t="shared" si="9"/>
        <v>303.39</v>
      </c>
      <c r="E99" s="11">
        <f t="shared" si="10"/>
        <v>145.36000000000001</v>
      </c>
      <c r="G99" s="11">
        <f t="shared" si="11"/>
        <v>140420.00999999998</v>
      </c>
    </row>
    <row r="100" spans="1:9" x14ac:dyDescent="0.2">
      <c r="A100">
        <v>72</v>
      </c>
      <c r="B100" s="5">
        <v>47483</v>
      </c>
      <c r="C100" s="11">
        <f t="shared" si="8"/>
        <v>448.75</v>
      </c>
      <c r="D100" s="11">
        <f t="shared" si="9"/>
        <v>303.07</v>
      </c>
      <c r="E100" s="11">
        <f t="shared" si="10"/>
        <v>145.68</v>
      </c>
      <c r="G100" s="11">
        <f t="shared" si="11"/>
        <v>140274.32999999999</v>
      </c>
      <c r="H100" s="11">
        <f t="shared" ref="H100:I100" si="12">SUM(D89:D100)</f>
        <v>3657.4400000000005</v>
      </c>
      <c r="I100" s="11">
        <f t="shared" si="12"/>
        <v>1727.5600000000002</v>
      </c>
    </row>
    <row r="101" spans="1:9" x14ac:dyDescent="0.2">
      <c r="A101">
        <v>73</v>
      </c>
      <c r="B101" s="5">
        <v>47514</v>
      </c>
      <c r="C101" s="11">
        <f t="shared" si="8"/>
        <v>448.75</v>
      </c>
      <c r="D101" s="11">
        <f t="shared" si="9"/>
        <v>302.76</v>
      </c>
      <c r="E101" s="11">
        <f t="shared" si="10"/>
        <v>145.99</v>
      </c>
      <c r="G101" s="11">
        <f t="shared" si="11"/>
        <v>140128.34</v>
      </c>
    </row>
    <row r="102" spans="1:9" x14ac:dyDescent="0.2">
      <c r="A102">
        <v>74</v>
      </c>
      <c r="B102" s="5">
        <v>47542</v>
      </c>
      <c r="C102" s="11">
        <f t="shared" si="8"/>
        <v>448.75</v>
      </c>
      <c r="D102" s="11">
        <f t="shared" si="9"/>
        <v>302.44</v>
      </c>
      <c r="E102" s="11">
        <f t="shared" si="10"/>
        <v>146.31</v>
      </c>
      <c r="G102" s="11">
        <f t="shared" si="11"/>
        <v>139982.03</v>
      </c>
    </row>
    <row r="103" spans="1:9" x14ac:dyDescent="0.2">
      <c r="A103">
        <v>75</v>
      </c>
      <c r="B103" s="5">
        <v>47573</v>
      </c>
      <c r="C103" s="11">
        <f t="shared" si="8"/>
        <v>448.75</v>
      </c>
      <c r="D103" s="11">
        <f t="shared" si="9"/>
        <v>302.13</v>
      </c>
      <c r="E103" s="11">
        <f t="shared" si="10"/>
        <v>146.62</v>
      </c>
      <c r="G103" s="11">
        <f t="shared" si="11"/>
        <v>139835.41</v>
      </c>
    </row>
    <row r="104" spans="1:9" x14ac:dyDescent="0.2">
      <c r="A104">
        <v>76</v>
      </c>
      <c r="B104" s="5">
        <v>47603</v>
      </c>
      <c r="C104" s="11">
        <f t="shared" si="8"/>
        <v>448.75</v>
      </c>
      <c r="D104" s="11">
        <f t="shared" si="9"/>
        <v>301.81</v>
      </c>
      <c r="E104" s="11">
        <f t="shared" si="10"/>
        <v>146.94</v>
      </c>
      <c r="G104" s="11">
        <f t="shared" si="11"/>
        <v>139688.47</v>
      </c>
    </row>
    <row r="105" spans="1:9" x14ac:dyDescent="0.2">
      <c r="A105">
        <v>77</v>
      </c>
      <c r="B105" s="5">
        <v>47634</v>
      </c>
      <c r="C105" s="11">
        <f t="shared" si="8"/>
        <v>448.75</v>
      </c>
      <c r="D105" s="11">
        <f t="shared" si="9"/>
        <v>301.49</v>
      </c>
      <c r="E105" s="11">
        <f t="shared" si="10"/>
        <v>147.26</v>
      </c>
      <c r="G105" s="11">
        <f t="shared" si="11"/>
        <v>139541.21</v>
      </c>
    </row>
    <row r="106" spans="1:9" x14ac:dyDescent="0.2">
      <c r="A106">
        <v>78</v>
      </c>
      <c r="B106" s="5">
        <v>47664</v>
      </c>
      <c r="C106" s="11">
        <f t="shared" si="8"/>
        <v>448.75</v>
      </c>
      <c r="D106" s="11">
        <f t="shared" si="9"/>
        <v>301.18</v>
      </c>
      <c r="E106" s="11">
        <f t="shared" si="10"/>
        <v>147.57</v>
      </c>
      <c r="G106" s="11">
        <f t="shared" si="11"/>
        <v>139393.63999999998</v>
      </c>
    </row>
    <row r="107" spans="1:9" x14ac:dyDescent="0.2">
      <c r="A107">
        <v>79</v>
      </c>
      <c r="B107" s="5">
        <v>47695</v>
      </c>
      <c r="C107" s="11">
        <f t="shared" si="8"/>
        <v>448.75</v>
      </c>
      <c r="D107" s="11">
        <f t="shared" si="9"/>
        <v>300.86</v>
      </c>
      <c r="E107" s="11">
        <f t="shared" si="10"/>
        <v>147.88999999999999</v>
      </c>
      <c r="G107" s="11">
        <f t="shared" si="11"/>
        <v>139245.74999999997</v>
      </c>
    </row>
    <row r="108" spans="1:9" x14ac:dyDescent="0.2">
      <c r="A108">
        <v>80</v>
      </c>
      <c r="B108" s="5">
        <v>47726</v>
      </c>
      <c r="C108" s="11">
        <f t="shared" si="8"/>
        <v>448.75</v>
      </c>
      <c r="D108" s="11">
        <f t="shared" si="9"/>
        <v>300.54000000000002</v>
      </c>
      <c r="E108" s="11">
        <f t="shared" si="10"/>
        <v>148.20999999999998</v>
      </c>
      <c r="G108" s="11">
        <f t="shared" si="11"/>
        <v>139097.53999999998</v>
      </c>
    </row>
    <row r="109" spans="1:9" x14ac:dyDescent="0.2">
      <c r="A109">
        <v>81</v>
      </c>
      <c r="B109" s="5">
        <v>47756</v>
      </c>
      <c r="C109" s="11">
        <f t="shared" si="8"/>
        <v>448.75</v>
      </c>
      <c r="D109" s="11">
        <f t="shared" si="9"/>
        <v>300.22000000000003</v>
      </c>
      <c r="E109" s="11">
        <f t="shared" si="10"/>
        <v>148.52999999999997</v>
      </c>
      <c r="G109" s="11">
        <f t="shared" si="11"/>
        <v>138949.00999999998</v>
      </c>
    </row>
    <row r="110" spans="1:9" x14ac:dyDescent="0.2">
      <c r="A110">
        <v>82</v>
      </c>
      <c r="B110" s="5">
        <v>47787</v>
      </c>
      <c r="C110" s="11">
        <f t="shared" si="8"/>
        <v>448.75</v>
      </c>
      <c r="D110" s="11">
        <f t="shared" si="9"/>
        <v>299.89999999999998</v>
      </c>
      <c r="E110" s="11">
        <f t="shared" si="10"/>
        <v>148.85000000000002</v>
      </c>
      <c r="G110" s="11">
        <f t="shared" si="11"/>
        <v>138800.15999999997</v>
      </c>
    </row>
    <row r="111" spans="1:9" x14ac:dyDescent="0.2">
      <c r="A111">
        <v>83</v>
      </c>
      <c r="B111" s="5">
        <v>47817</v>
      </c>
      <c r="C111" s="11">
        <f t="shared" si="8"/>
        <v>448.75</v>
      </c>
      <c r="D111" s="11">
        <f t="shared" si="9"/>
        <v>299.58</v>
      </c>
      <c r="E111" s="11">
        <f t="shared" si="10"/>
        <v>149.17000000000002</v>
      </c>
      <c r="G111" s="11">
        <f t="shared" si="11"/>
        <v>138650.98999999996</v>
      </c>
    </row>
    <row r="112" spans="1:9" x14ac:dyDescent="0.2">
      <c r="A112">
        <v>84</v>
      </c>
      <c r="B112" s="5">
        <v>47848</v>
      </c>
      <c r="C112" s="11">
        <f t="shared" si="8"/>
        <v>448.75</v>
      </c>
      <c r="D112" s="11">
        <f t="shared" si="9"/>
        <v>299.26</v>
      </c>
      <c r="E112" s="11">
        <f t="shared" si="10"/>
        <v>149.49</v>
      </c>
      <c r="G112" s="11">
        <f t="shared" si="11"/>
        <v>138501.49999999997</v>
      </c>
      <c r="H112" s="11">
        <f t="shared" ref="H112:I112" si="13">SUM(D101:D112)</f>
        <v>3612.17</v>
      </c>
      <c r="I112" s="11">
        <f t="shared" si="13"/>
        <v>1772.8300000000002</v>
      </c>
    </row>
    <row r="113" spans="1:9" x14ac:dyDescent="0.2">
      <c r="A113">
        <v>85</v>
      </c>
      <c r="B113" s="5">
        <v>47879</v>
      </c>
      <c r="C113" s="11">
        <f t="shared" si="8"/>
        <v>448.75</v>
      </c>
      <c r="D113" s="11">
        <f t="shared" si="9"/>
        <v>298.93</v>
      </c>
      <c r="E113" s="11">
        <f t="shared" si="10"/>
        <v>149.82</v>
      </c>
      <c r="G113" s="11">
        <f t="shared" si="11"/>
        <v>138351.67999999996</v>
      </c>
    </row>
    <row r="114" spans="1:9" x14ac:dyDescent="0.2">
      <c r="A114">
        <v>86</v>
      </c>
      <c r="B114" s="5">
        <v>47907</v>
      </c>
      <c r="C114" s="11">
        <f t="shared" si="8"/>
        <v>448.75</v>
      </c>
      <c r="D114" s="11">
        <f t="shared" si="9"/>
        <v>298.61</v>
      </c>
      <c r="E114" s="11">
        <f t="shared" si="10"/>
        <v>150.13999999999999</v>
      </c>
      <c r="G114" s="11">
        <f t="shared" si="11"/>
        <v>138201.53999999995</v>
      </c>
    </row>
    <row r="115" spans="1:9" x14ac:dyDescent="0.2">
      <c r="A115">
        <v>87</v>
      </c>
      <c r="B115" s="5">
        <v>47938</v>
      </c>
      <c r="C115" s="11">
        <f t="shared" si="8"/>
        <v>448.75</v>
      </c>
      <c r="D115" s="11">
        <f t="shared" si="9"/>
        <v>298.27999999999997</v>
      </c>
      <c r="E115" s="11">
        <f t="shared" si="10"/>
        <v>150.47000000000003</v>
      </c>
      <c r="G115" s="11">
        <f t="shared" si="11"/>
        <v>138051.06999999995</v>
      </c>
    </row>
    <row r="116" spans="1:9" x14ac:dyDescent="0.2">
      <c r="A116">
        <v>88</v>
      </c>
      <c r="B116" s="5">
        <v>47968</v>
      </c>
      <c r="C116" s="11">
        <f t="shared" si="8"/>
        <v>448.75</v>
      </c>
      <c r="D116" s="11">
        <f t="shared" si="9"/>
        <v>297.95999999999998</v>
      </c>
      <c r="E116" s="11">
        <f t="shared" si="10"/>
        <v>150.79000000000002</v>
      </c>
      <c r="G116" s="11">
        <f t="shared" si="11"/>
        <v>137900.27999999994</v>
      </c>
    </row>
    <row r="117" spans="1:9" x14ac:dyDescent="0.2">
      <c r="A117">
        <v>89</v>
      </c>
      <c r="B117" s="5">
        <v>47999</v>
      </c>
      <c r="C117" s="11">
        <f t="shared" si="8"/>
        <v>448.75</v>
      </c>
      <c r="D117" s="11">
        <f t="shared" si="9"/>
        <v>297.63</v>
      </c>
      <c r="E117" s="11">
        <f t="shared" si="10"/>
        <v>151.12</v>
      </c>
      <c r="G117" s="11">
        <f t="shared" si="11"/>
        <v>137749.15999999995</v>
      </c>
    </row>
    <row r="118" spans="1:9" x14ac:dyDescent="0.2">
      <c r="A118">
        <v>90</v>
      </c>
      <c r="B118" s="5">
        <v>48029</v>
      </c>
      <c r="C118" s="11">
        <f t="shared" si="8"/>
        <v>448.75</v>
      </c>
      <c r="D118" s="11">
        <f t="shared" si="9"/>
        <v>297.31</v>
      </c>
      <c r="E118" s="11">
        <f t="shared" si="10"/>
        <v>151.44</v>
      </c>
      <c r="G118" s="11">
        <f t="shared" si="11"/>
        <v>137597.71999999994</v>
      </c>
    </row>
    <row r="119" spans="1:9" x14ac:dyDescent="0.2">
      <c r="A119">
        <v>91</v>
      </c>
      <c r="B119" s="5">
        <v>48060</v>
      </c>
      <c r="C119" s="11">
        <f t="shared" si="8"/>
        <v>448.75</v>
      </c>
      <c r="D119" s="11">
        <f t="shared" si="9"/>
        <v>296.98</v>
      </c>
      <c r="E119" s="11">
        <f t="shared" si="10"/>
        <v>151.76999999999998</v>
      </c>
      <c r="G119" s="11">
        <f t="shared" si="11"/>
        <v>137445.94999999995</v>
      </c>
    </row>
    <row r="120" spans="1:9" x14ac:dyDescent="0.2">
      <c r="A120">
        <v>92</v>
      </c>
      <c r="B120" s="5">
        <v>48091</v>
      </c>
      <c r="C120" s="11">
        <f t="shared" si="8"/>
        <v>448.75</v>
      </c>
      <c r="D120" s="11">
        <f t="shared" si="9"/>
        <v>296.64999999999998</v>
      </c>
      <c r="E120" s="11">
        <f t="shared" si="10"/>
        <v>152.10000000000002</v>
      </c>
      <c r="G120" s="11">
        <f t="shared" si="11"/>
        <v>137293.84999999995</v>
      </c>
    </row>
    <row r="121" spans="1:9" x14ac:dyDescent="0.2">
      <c r="A121">
        <v>93</v>
      </c>
      <c r="B121" s="5">
        <v>48121</v>
      </c>
      <c r="C121" s="11">
        <f t="shared" si="8"/>
        <v>448.75</v>
      </c>
      <c r="D121" s="11">
        <f t="shared" si="9"/>
        <v>296.33</v>
      </c>
      <c r="E121" s="11">
        <f t="shared" si="10"/>
        <v>152.42000000000002</v>
      </c>
      <c r="G121" s="11">
        <f t="shared" si="11"/>
        <v>137141.42999999993</v>
      </c>
    </row>
    <row r="122" spans="1:9" x14ac:dyDescent="0.2">
      <c r="A122">
        <v>94</v>
      </c>
      <c r="B122" s="5">
        <v>48152</v>
      </c>
      <c r="C122" s="11">
        <f t="shared" si="8"/>
        <v>448.75</v>
      </c>
      <c r="D122" s="11">
        <f t="shared" si="9"/>
        <v>296</v>
      </c>
      <c r="E122" s="11">
        <f t="shared" si="10"/>
        <v>152.75</v>
      </c>
      <c r="G122" s="11">
        <f t="shared" si="11"/>
        <v>136988.67999999993</v>
      </c>
    </row>
    <row r="123" spans="1:9" x14ac:dyDescent="0.2">
      <c r="A123">
        <v>95</v>
      </c>
      <c r="B123" s="5">
        <v>48182</v>
      </c>
      <c r="C123" s="11">
        <f t="shared" si="8"/>
        <v>448.75</v>
      </c>
      <c r="D123" s="11">
        <f t="shared" si="9"/>
        <v>295.67</v>
      </c>
      <c r="E123" s="11">
        <f t="shared" si="10"/>
        <v>153.07999999999998</v>
      </c>
      <c r="G123" s="11">
        <f t="shared" si="11"/>
        <v>136835.59999999995</v>
      </c>
    </row>
    <row r="124" spans="1:9" x14ac:dyDescent="0.2">
      <c r="A124">
        <v>96</v>
      </c>
      <c r="B124" s="5">
        <v>48213</v>
      </c>
      <c r="C124" s="11">
        <f t="shared" si="8"/>
        <v>448.75</v>
      </c>
      <c r="D124" s="11">
        <f t="shared" si="9"/>
        <v>295.33999999999997</v>
      </c>
      <c r="E124" s="11">
        <f t="shared" si="10"/>
        <v>153.41000000000003</v>
      </c>
      <c r="G124" s="11">
        <f t="shared" si="11"/>
        <v>136682.18999999994</v>
      </c>
      <c r="H124" s="11">
        <f t="shared" ref="H124:I124" si="14">SUM(D113:D124)</f>
        <v>3565.69</v>
      </c>
      <c r="I124" s="11">
        <f t="shared" si="14"/>
        <v>1819.3100000000002</v>
      </c>
    </row>
    <row r="125" spans="1:9" x14ac:dyDescent="0.2">
      <c r="A125">
        <v>97</v>
      </c>
      <c r="B125" s="5">
        <v>48244</v>
      </c>
      <c r="C125" s="11">
        <f t="shared" si="8"/>
        <v>448.75</v>
      </c>
      <c r="D125" s="11">
        <f t="shared" si="9"/>
        <v>295.01</v>
      </c>
      <c r="E125" s="11">
        <f t="shared" si="10"/>
        <v>153.74</v>
      </c>
      <c r="G125" s="11">
        <f t="shared" si="11"/>
        <v>136528.44999999995</v>
      </c>
    </row>
    <row r="126" spans="1:9" x14ac:dyDescent="0.2">
      <c r="A126">
        <v>98</v>
      </c>
      <c r="B126" s="5">
        <v>48273</v>
      </c>
      <c r="C126" s="11">
        <f t="shared" si="8"/>
        <v>448.75</v>
      </c>
      <c r="D126" s="11">
        <f t="shared" si="9"/>
        <v>294.67</v>
      </c>
      <c r="E126" s="11">
        <f t="shared" si="10"/>
        <v>154.07999999999998</v>
      </c>
      <c r="G126" s="11">
        <f t="shared" si="11"/>
        <v>136374.36999999997</v>
      </c>
    </row>
    <row r="127" spans="1:9" x14ac:dyDescent="0.2">
      <c r="A127">
        <v>99</v>
      </c>
      <c r="B127" s="5">
        <v>48304</v>
      </c>
      <c r="C127" s="11">
        <f t="shared" si="8"/>
        <v>448.75</v>
      </c>
      <c r="D127" s="11">
        <f t="shared" si="9"/>
        <v>294.33999999999997</v>
      </c>
      <c r="E127" s="11">
        <f t="shared" si="10"/>
        <v>154.41000000000003</v>
      </c>
      <c r="G127" s="11">
        <f t="shared" si="11"/>
        <v>136219.95999999996</v>
      </c>
    </row>
    <row r="128" spans="1:9" x14ac:dyDescent="0.2">
      <c r="A128">
        <v>100</v>
      </c>
      <c r="B128" s="5">
        <v>48334</v>
      </c>
      <c r="C128" s="11">
        <f t="shared" si="8"/>
        <v>448.75</v>
      </c>
      <c r="D128" s="11">
        <f t="shared" si="9"/>
        <v>294.01</v>
      </c>
      <c r="E128" s="11">
        <f t="shared" si="10"/>
        <v>154.74</v>
      </c>
      <c r="G128" s="11">
        <f t="shared" si="11"/>
        <v>136065.21999999997</v>
      </c>
    </row>
    <row r="129" spans="1:9" x14ac:dyDescent="0.2">
      <c r="A129">
        <v>101</v>
      </c>
      <c r="B129" s="5">
        <v>48365</v>
      </c>
      <c r="C129" s="11">
        <f t="shared" si="8"/>
        <v>448.75</v>
      </c>
      <c r="D129" s="11">
        <f t="shared" si="9"/>
        <v>293.67</v>
      </c>
      <c r="E129" s="11">
        <f t="shared" si="10"/>
        <v>155.07999999999998</v>
      </c>
      <c r="G129" s="11">
        <f t="shared" si="11"/>
        <v>135910.13999999998</v>
      </c>
    </row>
    <row r="130" spans="1:9" x14ac:dyDescent="0.2">
      <c r="A130">
        <v>102</v>
      </c>
      <c r="B130" s="5">
        <v>48395</v>
      </c>
      <c r="C130" s="11">
        <f t="shared" si="8"/>
        <v>448.75</v>
      </c>
      <c r="D130" s="11">
        <f t="shared" si="9"/>
        <v>293.33999999999997</v>
      </c>
      <c r="E130" s="11">
        <f t="shared" si="10"/>
        <v>155.41000000000003</v>
      </c>
      <c r="G130" s="11">
        <f t="shared" si="11"/>
        <v>135754.72999999998</v>
      </c>
    </row>
    <row r="131" spans="1:9" x14ac:dyDescent="0.2">
      <c r="A131">
        <v>103</v>
      </c>
      <c r="B131" s="5">
        <v>48426</v>
      </c>
      <c r="C131" s="11">
        <f t="shared" si="8"/>
        <v>448.75</v>
      </c>
      <c r="D131" s="11">
        <f t="shared" si="9"/>
        <v>293</v>
      </c>
      <c r="E131" s="11">
        <f t="shared" si="10"/>
        <v>155.75</v>
      </c>
      <c r="G131" s="11">
        <f t="shared" si="11"/>
        <v>135598.97999999998</v>
      </c>
    </row>
    <row r="132" spans="1:9" x14ac:dyDescent="0.2">
      <c r="A132">
        <v>104</v>
      </c>
      <c r="B132" s="5">
        <v>48457</v>
      </c>
      <c r="C132" s="11">
        <f t="shared" si="8"/>
        <v>448.75</v>
      </c>
      <c r="D132" s="11">
        <f t="shared" si="9"/>
        <v>292.67</v>
      </c>
      <c r="E132" s="11">
        <f t="shared" si="10"/>
        <v>156.07999999999998</v>
      </c>
      <c r="G132" s="11">
        <f t="shared" si="11"/>
        <v>135442.9</v>
      </c>
    </row>
    <row r="133" spans="1:9" x14ac:dyDescent="0.2">
      <c r="A133">
        <v>105</v>
      </c>
      <c r="B133" s="5">
        <v>48487</v>
      </c>
      <c r="C133" s="11">
        <f t="shared" si="8"/>
        <v>448.75</v>
      </c>
      <c r="D133" s="11">
        <f t="shared" si="9"/>
        <v>292.33</v>
      </c>
      <c r="E133" s="11">
        <f t="shared" si="10"/>
        <v>156.42000000000002</v>
      </c>
      <c r="G133" s="11">
        <f t="shared" si="11"/>
        <v>135286.47999999998</v>
      </c>
    </row>
    <row r="134" spans="1:9" x14ac:dyDescent="0.2">
      <c r="A134">
        <v>106</v>
      </c>
      <c r="B134" s="5">
        <v>48518</v>
      </c>
      <c r="C134" s="11">
        <f t="shared" si="8"/>
        <v>448.75</v>
      </c>
      <c r="D134" s="11">
        <f t="shared" si="9"/>
        <v>291.99</v>
      </c>
      <c r="E134" s="11">
        <f t="shared" si="10"/>
        <v>156.76</v>
      </c>
      <c r="G134" s="11">
        <f t="shared" si="11"/>
        <v>135129.71999999997</v>
      </c>
    </row>
    <row r="135" spans="1:9" x14ac:dyDescent="0.2">
      <c r="A135">
        <v>107</v>
      </c>
      <c r="B135" s="5">
        <v>48548</v>
      </c>
      <c r="C135" s="11">
        <f t="shared" si="8"/>
        <v>448.75</v>
      </c>
      <c r="D135" s="11">
        <f t="shared" si="9"/>
        <v>291.64999999999998</v>
      </c>
      <c r="E135" s="11">
        <f t="shared" si="10"/>
        <v>157.10000000000002</v>
      </c>
      <c r="G135" s="11">
        <f t="shared" si="11"/>
        <v>134972.61999999997</v>
      </c>
    </row>
    <row r="136" spans="1:9" x14ac:dyDescent="0.2">
      <c r="A136">
        <v>108</v>
      </c>
      <c r="B136" s="5">
        <v>48579</v>
      </c>
      <c r="C136" s="11">
        <f t="shared" si="8"/>
        <v>448.75</v>
      </c>
      <c r="D136" s="11">
        <f t="shared" si="9"/>
        <v>291.32</v>
      </c>
      <c r="E136" s="11">
        <f t="shared" si="10"/>
        <v>157.43</v>
      </c>
      <c r="G136" s="11">
        <f t="shared" si="11"/>
        <v>134815.18999999997</v>
      </c>
      <c r="H136" s="11">
        <f t="shared" ref="H136:I136" si="15">SUM(D125:D136)</f>
        <v>3518</v>
      </c>
      <c r="I136" s="11">
        <f t="shared" si="15"/>
        <v>1867.0000000000002</v>
      </c>
    </row>
    <row r="137" spans="1:9" x14ac:dyDescent="0.2">
      <c r="A137">
        <v>109</v>
      </c>
      <c r="B137" s="5">
        <v>48610</v>
      </c>
      <c r="C137" s="11">
        <f t="shared" si="8"/>
        <v>448.75</v>
      </c>
      <c r="D137" s="11">
        <f t="shared" si="9"/>
        <v>290.98</v>
      </c>
      <c r="E137" s="11">
        <f t="shared" si="10"/>
        <v>157.76999999999998</v>
      </c>
      <c r="G137" s="11">
        <f t="shared" si="11"/>
        <v>134657.41999999998</v>
      </c>
    </row>
    <row r="138" spans="1:9" x14ac:dyDescent="0.2">
      <c r="A138">
        <v>110</v>
      </c>
      <c r="B138" s="5">
        <v>48638</v>
      </c>
      <c r="C138" s="11">
        <f t="shared" si="8"/>
        <v>448.75</v>
      </c>
      <c r="D138" s="11">
        <f t="shared" si="9"/>
        <v>290.64</v>
      </c>
      <c r="E138" s="11">
        <f t="shared" si="10"/>
        <v>158.11000000000001</v>
      </c>
      <c r="G138" s="11">
        <f t="shared" si="11"/>
        <v>134499.31</v>
      </c>
    </row>
    <row r="139" spans="1:9" x14ac:dyDescent="0.2">
      <c r="A139">
        <v>111</v>
      </c>
      <c r="B139" s="5">
        <v>48669</v>
      </c>
      <c r="C139" s="11">
        <f t="shared" si="8"/>
        <v>448.75</v>
      </c>
      <c r="D139" s="11">
        <f t="shared" si="9"/>
        <v>290.29000000000002</v>
      </c>
      <c r="E139" s="11">
        <f t="shared" si="10"/>
        <v>158.45999999999998</v>
      </c>
      <c r="G139" s="11">
        <f t="shared" si="11"/>
        <v>134340.85</v>
      </c>
    </row>
    <row r="140" spans="1:9" x14ac:dyDescent="0.2">
      <c r="A140">
        <v>112</v>
      </c>
      <c r="B140" s="5">
        <v>48699</v>
      </c>
      <c r="C140" s="11">
        <f t="shared" si="8"/>
        <v>448.75</v>
      </c>
      <c r="D140" s="11">
        <f t="shared" si="9"/>
        <v>289.95</v>
      </c>
      <c r="E140" s="11">
        <f t="shared" si="10"/>
        <v>158.80000000000001</v>
      </c>
      <c r="G140" s="11">
        <f t="shared" si="11"/>
        <v>134182.05000000002</v>
      </c>
    </row>
    <row r="141" spans="1:9" x14ac:dyDescent="0.2">
      <c r="A141">
        <v>113</v>
      </c>
      <c r="B141" s="5">
        <v>48730</v>
      </c>
      <c r="C141" s="11">
        <f t="shared" si="8"/>
        <v>448.75</v>
      </c>
      <c r="D141" s="11">
        <f t="shared" si="9"/>
        <v>289.61</v>
      </c>
      <c r="E141" s="11">
        <f t="shared" si="10"/>
        <v>159.13999999999999</v>
      </c>
      <c r="G141" s="11">
        <f t="shared" si="11"/>
        <v>134022.91</v>
      </c>
    </row>
    <row r="142" spans="1:9" x14ac:dyDescent="0.2">
      <c r="A142">
        <v>114</v>
      </c>
      <c r="B142" s="5">
        <v>48760</v>
      </c>
      <c r="C142" s="11">
        <f t="shared" si="8"/>
        <v>448.75</v>
      </c>
      <c r="D142" s="11">
        <f t="shared" si="9"/>
        <v>289.27</v>
      </c>
      <c r="E142" s="11">
        <f t="shared" si="10"/>
        <v>159.48000000000002</v>
      </c>
      <c r="G142" s="11">
        <f t="shared" si="11"/>
        <v>133863.43</v>
      </c>
    </row>
    <row r="143" spans="1:9" x14ac:dyDescent="0.2">
      <c r="A143">
        <v>115</v>
      </c>
      <c r="B143" s="5">
        <v>48791</v>
      </c>
      <c r="C143" s="11">
        <f t="shared" si="8"/>
        <v>448.75</v>
      </c>
      <c r="D143" s="11">
        <f t="shared" si="9"/>
        <v>288.92</v>
      </c>
      <c r="E143" s="11">
        <f t="shared" si="10"/>
        <v>159.82999999999998</v>
      </c>
      <c r="G143" s="11">
        <f t="shared" si="11"/>
        <v>133703.6</v>
      </c>
    </row>
    <row r="144" spans="1:9" x14ac:dyDescent="0.2">
      <c r="A144">
        <v>116</v>
      </c>
      <c r="B144" s="5">
        <v>48822</v>
      </c>
      <c r="C144" s="11">
        <f t="shared" si="8"/>
        <v>448.75</v>
      </c>
      <c r="D144" s="11">
        <f t="shared" si="9"/>
        <v>288.58</v>
      </c>
      <c r="E144" s="11">
        <f t="shared" si="10"/>
        <v>160.17000000000002</v>
      </c>
      <c r="G144" s="11">
        <f t="shared" si="11"/>
        <v>133543.43</v>
      </c>
    </row>
    <row r="145" spans="1:9" x14ac:dyDescent="0.2">
      <c r="A145">
        <v>117</v>
      </c>
      <c r="B145" s="5">
        <v>48852</v>
      </c>
      <c r="C145" s="11">
        <f t="shared" si="8"/>
        <v>448.75</v>
      </c>
      <c r="D145" s="11">
        <f t="shared" si="9"/>
        <v>288.23</v>
      </c>
      <c r="E145" s="11">
        <f t="shared" si="10"/>
        <v>160.51999999999998</v>
      </c>
      <c r="G145" s="11">
        <f t="shared" si="11"/>
        <v>133382.91</v>
      </c>
    </row>
    <row r="146" spans="1:9" x14ac:dyDescent="0.2">
      <c r="A146">
        <v>118</v>
      </c>
      <c r="B146" s="5">
        <v>48883</v>
      </c>
      <c r="C146" s="11">
        <f t="shared" si="8"/>
        <v>448.75</v>
      </c>
      <c r="D146" s="11">
        <f t="shared" si="9"/>
        <v>287.88</v>
      </c>
      <c r="E146" s="11">
        <f t="shared" si="10"/>
        <v>160.87</v>
      </c>
      <c r="G146" s="11">
        <f t="shared" si="11"/>
        <v>133222.04</v>
      </c>
    </row>
    <row r="147" spans="1:9" x14ac:dyDescent="0.2">
      <c r="A147">
        <v>119</v>
      </c>
      <c r="B147" s="5">
        <v>48913</v>
      </c>
      <c r="C147" s="11">
        <f t="shared" si="8"/>
        <v>448.75</v>
      </c>
      <c r="D147" s="11">
        <f t="shared" si="9"/>
        <v>287.54000000000002</v>
      </c>
      <c r="E147" s="11">
        <f t="shared" si="10"/>
        <v>161.20999999999998</v>
      </c>
      <c r="G147" s="11">
        <f t="shared" si="11"/>
        <v>133060.83000000002</v>
      </c>
    </row>
    <row r="148" spans="1:9" x14ac:dyDescent="0.2">
      <c r="A148">
        <v>120</v>
      </c>
      <c r="B148" s="5">
        <v>48944</v>
      </c>
      <c r="C148" s="11">
        <f t="shared" si="8"/>
        <v>448.75</v>
      </c>
      <c r="D148" s="11">
        <f t="shared" si="9"/>
        <v>287.19</v>
      </c>
      <c r="E148" s="11">
        <f t="shared" si="10"/>
        <v>161.56</v>
      </c>
      <c r="G148" s="11">
        <f t="shared" si="11"/>
        <v>132899.27000000002</v>
      </c>
      <c r="H148" s="11">
        <f t="shared" ref="H148:I148" si="16">SUM(D137:D148)</f>
        <v>3469.0800000000004</v>
      </c>
      <c r="I148" s="11">
        <f t="shared" si="16"/>
        <v>1915.92</v>
      </c>
    </row>
    <row r="149" spans="1:9" x14ac:dyDescent="0.2">
      <c r="A149">
        <v>121</v>
      </c>
      <c r="B149" s="5">
        <v>48975</v>
      </c>
      <c r="C149" s="11">
        <f t="shared" si="8"/>
        <v>448.75</v>
      </c>
      <c r="D149" s="11">
        <f t="shared" si="9"/>
        <v>286.83999999999997</v>
      </c>
      <c r="E149" s="11">
        <f t="shared" si="10"/>
        <v>161.91000000000003</v>
      </c>
      <c r="G149" s="11">
        <f t="shared" si="11"/>
        <v>132737.36000000002</v>
      </c>
    </row>
    <row r="150" spans="1:9" x14ac:dyDescent="0.2">
      <c r="A150">
        <v>122</v>
      </c>
      <c r="B150" s="5">
        <v>49003</v>
      </c>
      <c r="C150" s="11">
        <f t="shared" si="8"/>
        <v>448.75</v>
      </c>
      <c r="D150" s="11">
        <f t="shared" si="9"/>
        <v>286.49</v>
      </c>
      <c r="E150" s="11">
        <f t="shared" si="10"/>
        <v>162.26</v>
      </c>
      <c r="G150" s="11">
        <f t="shared" si="11"/>
        <v>132575.1</v>
      </c>
    </row>
    <row r="151" spans="1:9" x14ac:dyDescent="0.2">
      <c r="A151">
        <v>123</v>
      </c>
      <c r="B151" s="5">
        <v>49034</v>
      </c>
      <c r="C151" s="11">
        <f t="shared" si="8"/>
        <v>448.75</v>
      </c>
      <c r="D151" s="11">
        <f t="shared" si="9"/>
        <v>286.14</v>
      </c>
      <c r="E151" s="11">
        <f t="shared" si="10"/>
        <v>162.61000000000001</v>
      </c>
      <c r="G151" s="11">
        <f t="shared" si="11"/>
        <v>132412.49000000002</v>
      </c>
    </row>
    <row r="152" spans="1:9" x14ac:dyDescent="0.2">
      <c r="A152">
        <v>124</v>
      </c>
      <c r="B152" s="5">
        <v>49064</v>
      </c>
      <c r="C152" s="11">
        <f t="shared" si="8"/>
        <v>448.75</v>
      </c>
      <c r="D152" s="11">
        <f t="shared" si="9"/>
        <v>285.79000000000002</v>
      </c>
      <c r="E152" s="11">
        <f t="shared" si="10"/>
        <v>162.95999999999998</v>
      </c>
      <c r="G152" s="11">
        <f t="shared" si="11"/>
        <v>132249.53000000003</v>
      </c>
    </row>
    <row r="153" spans="1:9" x14ac:dyDescent="0.2">
      <c r="A153">
        <v>125</v>
      </c>
      <c r="B153" s="5">
        <v>49095</v>
      </c>
      <c r="C153" s="11">
        <f t="shared" si="8"/>
        <v>448.75</v>
      </c>
      <c r="D153" s="11">
        <f t="shared" si="9"/>
        <v>285.44</v>
      </c>
      <c r="E153" s="11">
        <f t="shared" si="10"/>
        <v>163.31</v>
      </c>
      <c r="G153" s="11">
        <f t="shared" si="11"/>
        <v>132086.22000000003</v>
      </c>
    </row>
    <row r="154" spans="1:9" x14ac:dyDescent="0.2">
      <c r="A154">
        <v>126</v>
      </c>
      <c r="B154" s="5">
        <v>49125</v>
      </c>
      <c r="C154" s="11">
        <f t="shared" si="8"/>
        <v>448.75</v>
      </c>
      <c r="D154" s="11">
        <f t="shared" si="9"/>
        <v>285.08999999999997</v>
      </c>
      <c r="E154" s="11">
        <f t="shared" si="10"/>
        <v>163.66000000000003</v>
      </c>
      <c r="G154" s="11">
        <f t="shared" si="11"/>
        <v>131922.56000000003</v>
      </c>
    </row>
    <row r="155" spans="1:9" x14ac:dyDescent="0.2">
      <c r="A155">
        <v>127</v>
      </c>
      <c r="B155" s="5">
        <v>49156</v>
      </c>
      <c r="C155" s="11">
        <f t="shared" si="8"/>
        <v>448.75</v>
      </c>
      <c r="D155" s="11">
        <f t="shared" si="9"/>
        <v>284.73</v>
      </c>
      <c r="E155" s="11">
        <f t="shared" si="10"/>
        <v>164.01999999999998</v>
      </c>
      <c r="G155" s="11">
        <f t="shared" si="11"/>
        <v>131758.54000000004</v>
      </c>
    </row>
    <row r="156" spans="1:9" x14ac:dyDescent="0.2">
      <c r="A156">
        <v>128</v>
      </c>
      <c r="B156" s="5">
        <v>49187</v>
      </c>
      <c r="C156" s="11">
        <f t="shared" si="8"/>
        <v>448.75</v>
      </c>
      <c r="D156" s="11">
        <f t="shared" si="9"/>
        <v>284.38</v>
      </c>
      <c r="E156" s="11">
        <f t="shared" si="10"/>
        <v>164.37</v>
      </c>
      <c r="G156" s="11">
        <f t="shared" si="11"/>
        <v>131594.17000000004</v>
      </c>
    </row>
    <row r="157" spans="1:9" x14ac:dyDescent="0.2">
      <c r="A157">
        <v>129</v>
      </c>
      <c r="B157" s="5">
        <v>49217</v>
      </c>
      <c r="C157" s="11">
        <f t="shared" si="8"/>
        <v>448.75</v>
      </c>
      <c r="D157" s="11">
        <f t="shared" si="9"/>
        <v>284.02</v>
      </c>
      <c r="E157" s="11">
        <f t="shared" si="10"/>
        <v>164.73000000000002</v>
      </c>
      <c r="G157" s="11">
        <f t="shared" si="11"/>
        <v>131429.44000000003</v>
      </c>
    </row>
    <row r="158" spans="1:9" x14ac:dyDescent="0.2">
      <c r="A158">
        <v>130</v>
      </c>
      <c r="B158" s="5">
        <v>49248</v>
      </c>
      <c r="C158" s="11">
        <f t="shared" ref="C158:C221" si="17">MIN($B$19,G157+D158)</f>
        <v>448.75</v>
      </c>
      <c r="D158" s="11">
        <f t="shared" ref="D158:D221" si="18">ROUND(G157*$B$22,2)</f>
        <v>283.67</v>
      </c>
      <c r="E158" s="11">
        <f t="shared" ref="E158:E221" si="19">C158-D158</f>
        <v>165.07999999999998</v>
      </c>
      <c r="G158" s="11">
        <f t="shared" ref="G158:G221" si="20">G157-E158-F158</f>
        <v>131264.36000000004</v>
      </c>
    </row>
    <row r="159" spans="1:9" x14ac:dyDescent="0.2">
      <c r="A159">
        <v>131</v>
      </c>
      <c r="B159" s="5">
        <v>49278</v>
      </c>
      <c r="C159" s="11">
        <f t="shared" si="17"/>
        <v>448.75</v>
      </c>
      <c r="D159" s="11">
        <f t="shared" si="18"/>
        <v>283.31</v>
      </c>
      <c r="E159" s="11">
        <f t="shared" si="19"/>
        <v>165.44</v>
      </c>
      <c r="G159" s="11">
        <f t="shared" si="20"/>
        <v>131098.92000000004</v>
      </c>
    </row>
    <row r="160" spans="1:9" x14ac:dyDescent="0.2">
      <c r="A160">
        <v>132</v>
      </c>
      <c r="B160" s="5">
        <v>49309</v>
      </c>
      <c r="C160" s="11">
        <f t="shared" si="17"/>
        <v>448.75</v>
      </c>
      <c r="D160" s="11">
        <f t="shared" si="18"/>
        <v>282.95999999999998</v>
      </c>
      <c r="E160" s="11">
        <f t="shared" si="19"/>
        <v>165.79000000000002</v>
      </c>
      <c r="G160" s="11">
        <f t="shared" si="20"/>
        <v>130933.13000000005</v>
      </c>
      <c r="H160" s="11">
        <f t="shared" ref="H160:I160" si="21">SUM(D149:D160)</f>
        <v>3418.86</v>
      </c>
      <c r="I160" s="11">
        <f t="shared" si="21"/>
        <v>1966.1399999999999</v>
      </c>
    </row>
    <row r="161" spans="1:9" x14ac:dyDescent="0.2">
      <c r="A161">
        <v>133</v>
      </c>
      <c r="B161" s="5">
        <v>49340</v>
      </c>
      <c r="C161" s="11">
        <f t="shared" si="17"/>
        <v>448.75</v>
      </c>
      <c r="D161" s="11">
        <f t="shared" si="18"/>
        <v>282.60000000000002</v>
      </c>
      <c r="E161" s="11">
        <f t="shared" si="19"/>
        <v>166.14999999999998</v>
      </c>
      <c r="G161" s="11">
        <f t="shared" si="20"/>
        <v>130766.98000000005</v>
      </c>
    </row>
    <row r="162" spans="1:9" x14ac:dyDescent="0.2">
      <c r="A162">
        <v>134</v>
      </c>
      <c r="B162" s="5">
        <v>49368</v>
      </c>
      <c r="C162" s="11">
        <f t="shared" si="17"/>
        <v>448.75</v>
      </c>
      <c r="D162" s="11">
        <f t="shared" si="18"/>
        <v>282.24</v>
      </c>
      <c r="E162" s="11">
        <f t="shared" si="19"/>
        <v>166.51</v>
      </c>
      <c r="G162" s="11">
        <f t="shared" si="20"/>
        <v>130600.47000000006</v>
      </c>
    </row>
    <row r="163" spans="1:9" x14ac:dyDescent="0.2">
      <c r="A163">
        <v>135</v>
      </c>
      <c r="B163" s="5">
        <v>49399</v>
      </c>
      <c r="C163" s="11">
        <f t="shared" si="17"/>
        <v>448.75</v>
      </c>
      <c r="D163" s="11">
        <f t="shared" si="18"/>
        <v>281.88</v>
      </c>
      <c r="E163" s="11">
        <f t="shared" si="19"/>
        <v>166.87</v>
      </c>
      <c r="G163" s="11">
        <f t="shared" si="20"/>
        <v>130433.60000000006</v>
      </c>
    </row>
    <row r="164" spans="1:9" x14ac:dyDescent="0.2">
      <c r="A164">
        <v>136</v>
      </c>
      <c r="B164" s="5">
        <v>49429</v>
      </c>
      <c r="C164" s="11">
        <f t="shared" si="17"/>
        <v>448.75</v>
      </c>
      <c r="D164" s="11">
        <f t="shared" si="18"/>
        <v>281.52</v>
      </c>
      <c r="E164" s="11">
        <f t="shared" si="19"/>
        <v>167.23000000000002</v>
      </c>
      <c r="G164" s="11">
        <f t="shared" si="20"/>
        <v>130266.37000000007</v>
      </c>
    </row>
    <row r="165" spans="1:9" x14ac:dyDescent="0.2">
      <c r="A165">
        <v>137</v>
      </c>
      <c r="B165" s="5">
        <v>49460</v>
      </c>
      <c r="C165" s="11">
        <f t="shared" si="17"/>
        <v>448.75</v>
      </c>
      <c r="D165" s="11">
        <f t="shared" si="18"/>
        <v>281.16000000000003</v>
      </c>
      <c r="E165" s="11">
        <f t="shared" si="19"/>
        <v>167.58999999999997</v>
      </c>
      <c r="G165" s="11">
        <f t="shared" si="20"/>
        <v>130098.78000000007</v>
      </c>
    </row>
    <row r="166" spans="1:9" x14ac:dyDescent="0.2">
      <c r="A166">
        <v>138</v>
      </c>
      <c r="B166" s="5">
        <v>49490</v>
      </c>
      <c r="C166" s="11">
        <f t="shared" si="17"/>
        <v>448.75</v>
      </c>
      <c r="D166" s="11">
        <f t="shared" si="18"/>
        <v>280.8</v>
      </c>
      <c r="E166" s="11">
        <f t="shared" si="19"/>
        <v>167.95</v>
      </c>
      <c r="G166" s="11">
        <f t="shared" si="20"/>
        <v>129930.83000000007</v>
      </c>
    </row>
    <row r="167" spans="1:9" x14ac:dyDescent="0.2">
      <c r="A167">
        <v>139</v>
      </c>
      <c r="B167" s="5">
        <v>49521</v>
      </c>
      <c r="C167" s="11">
        <f t="shared" si="17"/>
        <v>448.75</v>
      </c>
      <c r="D167" s="11">
        <f t="shared" si="18"/>
        <v>280.43</v>
      </c>
      <c r="E167" s="11">
        <f t="shared" si="19"/>
        <v>168.32</v>
      </c>
      <c r="G167" s="11">
        <f t="shared" si="20"/>
        <v>129762.51000000007</v>
      </c>
    </row>
    <row r="168" spans="1:9" x14ac:dyDescent="0.2">
      <c r="A168">
        <v>140</v>
      </c>
      <c r="B168" s="5">
        <v>49552</v>
      </c>
      <c r="C168" s="11">
        <f t="shared" si="17"/>
        <v>448.75</v>
      </c>
      <c r="D168" s="11">
        <f t="shared" si="18"/>
        <v>280.07</v>
      </c>
      <c r="E168" s="11">
        <f t="shared" si="19"/>
        <v>168.68</v>
      </c>
      <c r="G168" s="11">
        <f t="shared" si="20"/>
        <v>129593.83000000007</v>
      </c>
    </row>
    <row r="169" spans="1:9" x14ac:dyDescent="0.2">
      <c r="A169">
        <v>141</v>
      </c>
      <c r="B169" s="5">
        <v>49582</v>
      </c>
      <c r="C169" s="11">
        <f t="shared" si="17"/>
        <v>448.75</v>
      </c>
      <c r="D169" s="11">
        <f t="shared" si="18"/>
        <v>279.70999999999998</v>
      </c>
      <c r="E169" s="11">
        <f t="shared" si="19"/>
        <v>169.04000000000002</v>
      </c>
      <c r="G169" s="11">
        <f t="shared" si="20"/>
        <v>129424.79000000008</v>
      </c>
    </row>
    <row r="170" spans="1:9" x14ac:dyDescent="0.2">
      <c r="A170">
        <v>142</v>
      </c>
      <c r="B170" s="5">
        <v>49613</v>
      </c>
      <c r="C170" s="11">
        <f t="shared" si="17"/>
        <v>448.75</v>
      </c>
      <c r="D170" s="11">
        <f t="shared" si="18"/>
        <v>279.33999999999997</v>
      </c>
      <c r="E170" s="11">
        <f t="shared" si="19"/>
        <v>169.41000000000003</v>
      </c>
      <c r="G170" s="11">
        <f t="shared" si="20"/>
        <v>129255.38000000008</v>
      </c>
    </row>
    <row r="171" spans="1:9" x14ac:dyDescent="0.2">
      <c r="A171">
        <v>143</v>
      </c>
      <c r="B171" s="5">
        <v>49643</v>
      </c>
      <c r="C171" s="11">
        <f t="shared" si="17"/>
        <v>448.75</v>
      </c>
      <c r="D171" s="11">
        <f t="shared" si="18"/>
        <v>278.98</v>
      </c>
      <c r="E171" s="11">
        <f t="shared" si="19"/>
        <v>169.76999999999998</v>
      </c>
      <c r="G171" s="11">
        <f t="shared" si="20"/>
        <v>129085.61000000007</v>
      </c>
    </row>
    <row r="172" spans="1:9" x14ac:dyDescent="0.2">
      <c r="A172">
        <v>144</v>
      </c>
      <c r="B172" s="5">
        <v>49674</v>
      </c>
      <c r="C172" s="11">
        <f t="shared" si="17"/>
        <v>448.75</v>
      </c>
      <c r="D172" s="11">
        <f t="shared" si="18"/>
        <v>278.61</v>
      </c>
      <c r="E172" s="11">
        <f t="shared" si="19"/>
        <v>170.14</v>
      </c>
      <c r="G172" s="11">
        <f t="shared" si="20"/>
        <v>128915.47000000007</v>
      </c>
      <c r="H172" s="11">
        <f t="shared" ref="H172:I172" si="22">SUM(D161:D172)</f>
        <v>3367.3400000000006</v>
      </c>
      <c r="I172" s="11">
        <f t="shared" si="22"/>
        <v>2017.6599999999999</v>
      </c>
    </row>
    <row r="173" spans="1:9" x14ac:dyDescent="0.2">
      <c r="A173">
        <v>145</v>
      </c>
      <c r="B173" s="5">
        <v>49705</v>
      </c>
      <c r="C173" s="11">
        <f t="shared" si="17"/>
        <v>448.75</v>
      </c>
      <c r="D173" s="11">
        <f t="shared" si="18"/>
        <v>278.24</v>
      </c>
      <c r="E173" s="11">
        <f t="shared" si="19"/>
        <v>170.51</v>
      </c>
      <c r="G173" s="11">
        <f t="shared" si="20"/>
        <v>128744.96000000008</v>
      </c>
    </row>
    <row r="174" spans="1:9" x14ac:dyDescent="0.2">
      <c r="A174">
        <v>146</v>
      </c>
      <c r="B174" s="5">
        <v>49734</v>
      </c>
      <c r="C174" s="11">
        <f t="shared" si="17"/>
        <v>448.75</v>
      </c>
      <c r="D174" s="11">
        <f t="shared" si="18"/>
        <v>277.87</v>
      </c>
      <c r="E174" s="11">
        <f t="shared" si="19"/>
        <v>170.88</v>
      </c>
      <c r="G174" s="11">
        <f t="shared" si="20"/>
        <v>128574.08000000007</v>
      </c>
    </row>
    <row r="175" spans="1:9" x14ac:dyDescent="0.2">
      <c r="A175">
        <v>147</v>
      </c>
      <c r="B175" s="5">
        <v>49765</v>
      </c>
      <c r="C175" s="11">
        <f t="shared" si="17"/>
        <v>448.75</v>
      </c>
      <c r="D175" s="11">
        <f t="shared" si="18"/>
        <v>277.51</v>
      </c>
      <c r="E175" s="11">
        <f t="shared" si="19"/>
        <v>171.24</v>
      </c>
      <c r="G175" s="11">
        <f t="shared" si="20"/>
        <v>128402.84000000007</v>
      </c>
    </row>
    <row r="176" spans="1:9" x14ac:dyDescent="0.2">
      <c r="A176">
        <v>148</v>
      </c>
      <c r="B176" s="5">
        <v>49795</v>
      </c>
      <c r="C176" s="11">
        <f t="shared" si="17"/>
        <v>448.75</v>
      </c>
      <c r="D176" s="11">
        <f t="shared" si="18"/>
        <v>277.14</v>
      </c>
      <c r="E176" s="11">
        <f t="shared" si="19"/>
        <v>171.61</v>
      </c>
      <c r="G176" s="11">
        <f t="shared" si="20"/>
        <v>128231.23000000007</v>
      </c>
    </row>
    <row r="177" spans="1:7" x14ac:dyDescent="0.2">
      <c r="A177">
        <v>149</v>
      </c>
      <c r="B177" s="5">
        <v>49826</v>
      </c>
      <c r="C177" s="11">
        <f t="shared" si="17"/>
        <v>448.75</v>
      </c>
      <c r="D177" s="11">
        <f t="shared" si="18"/>
        <v>276.77</v>
      </c>
      <c r="E177" s="11">
        <f t="shared" si="19"/>
        <v>171.98000000000002</v>
      </c>
      <c r="G177" s="11">
        <f t="shared" si="20"/>
        <v>128059.25000000007</v>
      </c>
    </row>
    <row r="178" spans="1:7" x14ac:dyDescent="0.2">
      <c r="A178">
        <v>150</v>
      </c>
      <c r="B178" s="5">
        <v>49856</v>
      </c>
      <c r="C178" s="11">
        <f t="shared" si="17"/>
        <v>448.75</v>
      </c>
      <c r="D178" s="11">
        <f t="shared" si="18"/>
        <v>276.39</v>
      </c>
      <c r="E178" s="11">
        <f t="shared" si="19"/>
        <v>172.36</v>
      </c>
      <c r="G178" s="11">
        <f t="shared" si="20"/>
        <v>127886.89000000007</v>
      </c>
    </row>
    <row r="179" spans="1:7" x14ac:dyDescent="0.2">
      <c r="A179">
        <v>151</v>
      </c>
      <c r="B179" s="5">
        <v>49887</v>
      </c>
      <c r="C179" s="11">
        <f t="shared" si="17"/>
        <v>448.75</v>
      </c>
      <c r="D179" s="11">
        <f t="shared" si="18"/>
        <v>276.02</v>
      </c>
      <c r="E179" s="11">
        <f t="shared" si="19"/>
        <v>172.73000000000002</v>
      </c>
      <c r="G179" s="11">
        <f t="shared" si="20"/>
        <v>127714.16000000008</v>
      </c>
    </row>
    <row r="180" spans="1:7" x14ac:dyDescent="0.2">
      <c r="A180">
        <v>152</v>
      </c>
      <c r="B180" s="5">
        <v>49918</v>
      </c>
      <c r="C180" s="11">
        <f t="shared" si="17"/>
        <v>448.75</v>
      </c>
      <c r="D180" s="11">
        <f t="shared" si="18"/>
        <v>275.64999999999998</v>
      </c>
      <c r="E180" s="11">
        <f t="shared" si="19"/>
        <v>173.10000000000002</v>
      </c>
      <c r="G180" s="11">
        <f t="shared" si="20"/>
        <v>127541.06000000007</v>
      </c>
    </row>
    <row r="181" spans="1:7" x14ac:dyDescent="0.2">
      <c r="A181">
        <v>153</v>
      </c>
      <c r="B181" s="5">
        <v>49948</v>
      </c>
      <c r="C181" s="11">
        <f t="shared" si="17"/>
        <v>448.75</v>
      </c>
      <c r="D181" s="11">
        <f t="shared" si="18"/>
        <v>275.27999999999997</v>
      </c>
      <c r="E181" s="11">
        <f t="shared" si="19"/>
        <v>173.47000000000003</v>
      </c>
      <c r="G181" s="11">
        <f t="shared" si="20"/>
        <v>127367.59000000007</v>
      </c>
    </row>
    <row r="182" spans="1:7" x14ac:dyDescent="0.2">
      <c r="A182">
        <v>154</v>
      </c>
      <c r="B182" s="5">
        <v>49979</v>
      </c>
      <c r="C182" s="11">
        <f t="shared" si="17"/>
        <v>448.75</v>
      </c>
      <c r="D182" s="11">
        <f t="shared" si="18"/>
        <v>274.89999999999998</v>
      </c>
      <c r="E182" s="11">
        <f t="shared" si="19"/>
        <v>173.85000000000002</v>
      </c>
      <c r="G182" s="11">
        <f t="shared" si="20"/>
        <v>127193.74000000006</v>
      </c>
    </row>
    <row r="183" spans="1:7" x14ac:dyDescent="0.2">
      <c r="A183">
        <v>155</v>
      </c>
      <c r="B183" s="5">
        <v>50009</v>
      </c>
      <c r="C183" s="11">
        <f t="shared" si="17"/>
        <v>448.75</v>
      </c>
      <c r="D183" s="11">
        <f t="shared" si="18"/>
        <v>274.52999999999997</v>
      </c>
      <c r="E183" s="11">
        <f t="shared" si="19"/>
        <v>174.22000000000003</v>
      </c>
      <c r="G183" s="11">
        <f t="shared" si="20"/>
        <v>127019.52000000006</v>
      </c>
    </row>
    <row r="184" spans="1:7" x14ac:dyDescent="0.2">
      <c r="A184">
        <v>156</v>
      </c>
      <c r="B184" s="5">
        <v>50040</v>
      </c>
      <c r="C184" s="11">
        <f t="shared" si="17"/>
        <v>448.75</v>
      </c>
      <c r="D184" s="11">
        <f t="shared" si="18"/>
        <v>274.14999999999998</v>
      </c>
      <c r="E184" s="11">
        <f t="shared" si="19"/>
        <v>174.60000000000002</v>
      </c>
      <c r="G184" s="11">
        <f t="shared" si="20"/>
        <v>126844.92000000006</v>
      </c>
    </row>
    <row r="185" spans="1:7" x14ac:dyDescent="0.2">
      <c r="A185">
        <v>157</v>
      </c>
      <c r="B185" s="5">
        <v>50071</v>
      </c>
      <c r="C185" s="11">
        <f t="shared" si="17"/>
        <v>448.75</v>
      </c>
      <c r="D185" s="11">
        <f t="shared" si="18"/>
        <v>273.77</v>
      </c>
      <c r="E185" s="11">
        <f t="shared" si="19"/>
        <v>174.98000000000002</v>
      </c>
      <c r="G185" s="11">
        <f t="shared" si="20"/>
        <v>126669.94000000006</v>
      </c>
    </row>
    <row r="186" spans="1:7" x14ac:dyDescent="0.2">
      <c r="A186">
        <v>158</v>
      </c>
      <c r="B186" s="5">
        <v>50099</v>
      </c>
      <c r="C186" s="11">
        <f t="shared" si="17"/>
        <v>448.75</v>
      </c>
      <c r="D186" s="11">
        <f t="shared" si="18"/>
        <v>273.39999999999998</v>
      </c>
      <c r="E186" s="11">
        <f t="shared" si="19"/>
        <v>175.35000000000002</v>
      </c>
      <c r="G186" s="11">
        <f t="shared" si="20"/>
        <v>126494.59000000005</v>
      </c>
    </row>
    <row r="187" spans="1:7" x14ac:dyDescent="0.2">
      <c r="A187">
        <v>159</v>
      </c>
      <c r="B187" s="5">
        <v>50130</v>
      </c>
      <c r="C187" s="11">
        <f t="shared" si="17"/>
        <v>448.75</v>
      </c>
      <c r="D187" s="11">
        <f t="shared" si="18"/>
        <v>273.02</v>
      </c>
      <c r="E187" s="11">
        <f t="shared" si="19"/>
        <v>175.73000000000002</v>
      </c>
      <c r="G187" s="11">
        <f t="shared" si="20"/>
        <v>126318.86000000006</v>
      </c>
    </row>
    <row r="188" spans="1:7" x14ac:dyDescent="0.2">
      <c r="A188">
        <v>160</v>
      </c>
      <c r="B188" s="5">
        <v>50160</v>
      </c>
      <c r="C188" s="11">
        <f t="shared" si="17"/>
        <v>448.75</v>
      </c>
      <c r="D188" s="11">
        <f t="shared" si="18"/>
        <v>272.64</v>
      </c>
      <c r="E188" s="11">
        <f t="shared" si="19"/>
        <v>176.11</v>
      </c>
      <c r="G188" s="11">
        <f t="shared" si="20"/>
        <v>126142.75000000006</v>
      </c>
    </row>
    <row r="189" spans="1:7" x14ac:dyDescent="0.2">
      <c r="A189">
        <v>161</v>
      </c>
      <c r="B189" s="5">
        <v>50191</v>
      </c>
      <c r="C189" s="11">
        <f t="shared" si="17"/>
        <v>448.75</v>
      </c>
      <c r="D189" s="11">
        <f t="shared" si="18"/>
        <v>272.26</v>
      </c>
      <c r="E189" s="11">
        <f t="shared" si="19"/>
        <v>176.49</v>
      </c>
      <c r="G189" s="11">
        <f t="shared" si="20"/>
        <v>125966.26000000005</v>
      </c>
    </row>
    <row r="190" spans="1:7" x14ac:dyDescent="0.2">
      <c r="A190">
        <v>162</v>
      </c>
      <c r="B190" s="5">
        <v>50221</v>
      </c>
      <c r="C190" s="11">
        <f t="shared" si="17"/>
        <v>448.75</v>
      </c>
      <c r="D190" s="11">
        <f t="shared" si="18"/>
        <v>271.88</v>
      </c>
      <c r="E190" s="11">
        <f t="shared" si="19"/>
        <v>176.87</v>
      </c>
      <c r="G190" s="11">
        <f t="shared" si="20"/>
        <v>125789.39000000006</v>
      </c>
    </row>
    <row r="191" spans="1:7" x14ac:dyDescent="0.2">
      <c r="A191">
        <v>163</v>
      </c>
      <c r="B191" s="5">
        <v>50252</v>
      </c>
      <c r="C191" s="11">
        <f t="shared" si="17"/>
        <v>448.75</v>
      </c>
      <c r="D191" s="11">
        <f t="shared" si="18"/>
        <v>271.5</v>
      </c>
      <c r="E191" s="11">
        <f t="shared" si="19"/>
        <v>177.25</v>
      </c>
      <c r="G191" s="11">
        <f t="shared" si="20"/>
        <v>125612.14000000006</v>
      </c>
    </row>
    <row r="192" spans="1:7" x14ac:dyDescent="0.2">
      <c r="A192">
        <v>164</v>
      </c>
      <c r="B192" s="5">
        <v>50283</v>
      </c>
      <c r="C192" s="11">
        <f t="shared" si="17"/>
        <v>448.75</v>
      </c>
      <c r="D192" s="11">
        <f t="shared" si="18"/>
        <v>271.11</v>
      </c>
      <c r="E192" s="11">
        <f t="shared" si="19"/>
        <v>177.64</v>
      </c>
      <c r="G192" s="11">
        <f t="shared" si="20"/>
        <v>125434.50000000006</v>
      </c>
    </row>
    <row r="193" spans="1:7" x14ac:dyDescent="0.2">
      <c r="A193">
        <v>165</v>
      </c>
      <c r="B193" s="5">
        <v>50313</v>
      </c>
      <c r="C193" s="11">
        <f t="shared" si="17"/>
        <v>448.75</v>
      </c>
      <c r="D193" s="11">
        <f t="shared" si="18"/>
        <v>270.73</v>
      </c>
      <c r="E193" s="11">
        <f t="shared" si="19"/>
        <v>178.01999999999998</v>
      </c>
      <c r="G193" s="11">
        <f t="shared" si="20"/>
        <v>125256.48000000005</v>
      </c>
    </row>
    <row r="194" spans="1:7" x14ac:dyDescent="0.2">
      <c r="A194">
        <v>166</v>
      </c>
      <c r="B194" s="5">
        <v>50344</v>
      </c>
      <c r="C194" s="11">
        <f t="shared" si="17"/>
        <v>448.75</v>
      </c>
      <c r="D194" s="11">
        <f t="shared" si="18"/>
        <v>270.35000000000002</v>
      </c>
      <c r="E194" s="11">
        <f t="shared" si="19"/>
        <v>178.39999999999998</v>
      </c>
      <c r="G194" s="11">
        <f t="shared" si="20"/>
        <v>125078.08000000006</v>
      </c>
    </row>
    <row r="195" spans="1:7" x14ac:dyDescent="0.2">
      <c r="A195">
        <v>167</v>
      </c>
      <c r="B195" s="5">
        <v>50374</v>
      </c>
      <c r="C195" s="11">
        <f t="shared" si="17"/>
        <v>448.75</v>
      </c>
      <c r="D195" s="11">
        <f t="shared" si="18"/>
        <v>269.95999999999998</v>
      </c>
      <c r="E195" s="11">
        <f t="shared" si="19"/>
        <v>178.79000000000002</v>
      </c>
      <c r="G195" s="11">
        <f t="shared" si="20"/>
        <v>124899.29000000007</v>
      </c>
    </row>
    <row r="196" spans="1:7" x14ac:dyDescent="0.2">
      <c r="A196">
        <v>168</v>
      </c>
      <c r="B196" s="5">
        <v>50405</v>
      </c>
      <c r="C196" s="11">
        <f t="shared" si="17"/>
        <v>448.75</v>
      </c>
      <c r="D196" s="11">
        <f t="shared" si="18"/>
        <v>269.57</v>
      </c>
      <c r="E196" s="11">
        <f t="shared" si="19"/>
        <v>179.18</v>
      </c>
      <c r="G196" s="11">
        <f t="shared" si="20"/>
        <v>124720.11000000007</v>
      </c>
    </row>
    <row r="197" spans="1:7" x14ac:dyDescent="0.2">
      <c r="A197">
        <v>169</v>
      </c>
      <c r="B197" s="5">
        <v>50436</v>
      </c>
      <c r="C197" s="11">
        <f t="shared" si="17"/>
        <v>448.75</v>
      </c>
      <c r="D197" s="11">
        <f t="shared" si="18"/>
        <v>269.19</v>
      </c>
      <c r="E197" s="11">
        <f t="shared" si="19"/>
        <v>179.56</v>
      </c>
      <c r="G197" s="11">
        <f t="shared" si="20"/>
        <v>124540.55000000008</v>
      </c>
    </row>
    <row r="198" spans="1:7" x14ac:dyDescent="0.2">
      <c r="A198">
        <v>170</v>
      </c>
      <c r="B198" s="5">
        <v>50464</v>
      </c>
      <c r="C198" s="11">
        <f t="shared" si="17"/>
        <v>448.75</v>
      </c>
      <c r="D198" s="11">
        <f t="shared" si="18"/>
        <v>268.8</v>
      </c>
      <c r="E198" s="11">
        <f t="shared" si="19"/>
        <v>179.95</v>
      </c>
      <c r="G198" s="11">
        <f t="shared" si="20"/>
        <v>124360.60000000008</v>
      </c>
    </row>
    <row r="199" spans="1:7" x14ac:dyDescent="0.2">
      <c r="A199">
        <v>171</v>
      </c>
      <c r="B199" s="5">
        <v>50495</v>
      </c>
      <c r="C199" s="11">
        <f t="shared" si="17"/>
        <v>448.75</v>
      </c>
      <c r="D199" s="11">
        <f t="shared" si="18"/>
        <v>268.41000000000003</v>
      </c>
      <c r="E199" s="11">
        <f t="shared" si="19"/>
        <v>180.33999999999997</v>
      </c>
      <c r="G199" s="11">
        <f t="shared" si="20"/>
        <v>124180.26000000008</v>
      </c>
    </row>
    <row r="200" spans="1:7" x14ac:dyDescent="0.2">
      <c r="A200">
        <v>172</v>
      </c>
      <c r="B200" s="5">
        <v>50525</v>
      </c>
      <c r="C200" s="11">
        <f t="shared" si="17"/>
        <v>448.75</v>
      </c>
      <c r="D200" s="11">
        <f t="shared" si="18"/>
        <v>268.02</v>
      </c>
      <c r="E200" s="11">
        <f t="shared" si="19"/>
        <v>180.73000000000002</v>
      </c>
      <c r="G200" s="11">
        <f t="shared" si="20"/>
        <v>123999.53000000009</v>
      </c>
    </row>
    <row r="201" spans="1:7" x14ac:dyDescent="0.2">
      <c r="A201">
        <v>173</v>
      </c>
      <c r="B201" s="5">
        <v>50556</v>
      </c>
      <c r="C201" s="11">
        <f t="shared" si="17"/>
        <v>448.75</v>
      </c>
      <c r="D201" s="11">
        <f t="shared" si="18"/>
        <v>267.63</v>
      </c>
      <c r="E201" s="11">
        <f t="shared" si="19"/>
        <v>181.12</v>
      </c>
      <c r="G201" s="11">
        <f t="shared" si="20"/>
        <v>123818.41000000009</v>
      </c>
    </row>
    <row r="202" spans="1:7" x14ac:dyDescent="0.2">
      <c r="A202">
        <v>174</v>
      </c>
      <c r="B202" s="5">
        <v>50586</v>
      </c>
      <c r="C202" s="11">
        <f t="shared" si="17"/>
        <v>448.75</v>
      </c>
      <c r="D202" s="11">
        <f t="shared" si="18"/>
        <v>267.24</v>
      </c>
      <c r="E202" s="11">
        <f t="shared" si="19"/>
        <v>181.51</v>
      </c>
      <c r="G202" s="11">
        <f t="shared" si="20"/>
        <v>123636.9000000001</v>
      </c>
    </row>
    <row r="203" spans="1:7" x14ac:dyDescent="0.2">
      <c r="A203">
        <v>175</v>
      </c>
      <c r="B203" s="5">
        <v>50617</v>
      </c>
      <c r="C203" s="11">
        <f t="shared" si="17"/>
        <v>448.75</v>
      </c>
      <c r="D203" s="11">
        <f t="shared" si="18"/>
        <v>266.85000000000002</v>
      </c>
      <c r="E203" s="11">
        <f t="shared" si="19"/>
        <v>181.89999999999998</v>
      </c>
      <c r="G203" s="11">
        <f t="shared" si="20"/>
        <v>123455.0000000001</v>
      </c>
    </row>
    <row r="204" spans="1:7" x14ac:dyDescent="0.2">
      <c r="A204">
        <v>176</v>
      </c>
      <c r="B204" s="5">
        <v>50648</v>
      </c>
      <c r="C204" s="11">
        <f t="shared" si="17"/>
        <v>448.75</v>
      </c>
      <c r="D204" s="11">
        <f t="shared" si="18"/>
        <v>266.45999999999998</v>
      </c>
      <c r="E204" s="11">
        <f t="shared" si="19"/>
        <v>182.29000000000002</v>
      </c>
      <c r="G204" s="11">
        <f t="shared" si="20"/>
        <v>123272.71000000011</v>
      </c>
    </row>
    <row r="205" spans="1:7" x14ac:dyDescent="0.2">
      <c r="A205">
        <v>177</v>
      </c>
      <c r="B205" s="5">
        <v>50678</v>
      </c>
      <c r="C205" s="11">
        <f t="shared" si="17"/>
        <v>448.75</v>
      </c>
      <c r="D205" s="11">
        <f t="shared" si="18"/>
        <v>266.06</v>
      </c>
      <c r="E205" s="11">
        <f t="shared" si="19"/>
        <v>182.69</v>
      </c>
      <c r="G205" s="11">
        <f t="shared" si="20"/>
        <v>123090.02000000011</v>
      </c>
    </row>
    <row r="206" spans="1:7" x14ac:dyDescent="0.2">
      <c r="A206">
        <v>178</v>
      </c>
      <c r="B206" s="5">
        <v>50709</v>
      </c>
      <c r="C206" s="11">
        <f t="shared" si="17"/>
        <v>448.75</v>
      </c>
      <c r="D206" s="11">
        <f t="shared" si="18"/>
        <v>265.67</v>
      </c>
      <c r="E206" s="11">
        <f t="shared" si="19"/>
        <v>183.07999999999998</v>
      </c>
      <c r="G206" s="11">
        <f t="shared" si="20"/>
        <v>122906.9400000001</v>
      </c>
    </row>
    <row r="207" spans="1:7" x14ac:dyDescent="0.2">
      <c r="A207">
        <v>179</v>
      </c>
      <c r="B207" s="5">
        <v>50739</v>
      </c>
      <c r="C207" s="11">
        <f t="shared" si="17"/>
        <v>448.75</v>
      </c>
      <c r="D207" s="11">
        <f t="shared" si="18"/>
        <v>265.27</v>
      </c>
      <c r="E207" s="11">
        <f t="shared" si="19"/>
        <v>183.48000000000002</v>
      </c>
      <c r="G207" s="11">
        <f t="shared" si="20"/>
        <v>122723.46000000011</v>
      </c>
    </row>
    <row r="208" spans="1:7" x14ac:dyDescent="0.2">
      <c r="A208">
        <v>180</v>
      </c>
      <c r="B208" s="5">
        <v>50770</v>
      </c>
      <c r="C208" s="11">
        <f t="shared" si="17"/>
        <v>448.75</v>
      </c>
      <c r="D208" s="11">
        <f t="shared" si="18"/>
        <v>264.88</v>
      </c>
      <c r="E208" s="11">
        <f t="shared" si="19"/>
        <v>183.87</v>
      </c>
      <c r="G208" s="11">
        <f t="shared" si="20"/>
        <v>122539.59000000011</v>
      </c>
    </row>
    <row r="209" spans="1:7" x14ac:dyDescent="0.2">
      <c r="A209">
        <v>181</v>
      </c>
      <c r="B209" s="5">
        <v>50801</v>
      </c>
      <c r="C209" s="11">
        <f t="shared" si="17"/>
        <v>448.75</v>
      </c>
      <c r="D209" s="11">
        <f t="shared" si="18"/>
        <v>264.48</v>
      </c>
      <c r="E209" s="11">
        <f t="shared" si="19"/>
        <v>184.26999999999998</v>
      </c>
      <c r="G209" s="11">
        <f t="shared" si="20"/>
        <v>122355.32000000011</v>
      </c>
    </row>
    <row r="210" spans="1:7" x14ac:dyDescent="0.2">
      <c r="A210">
        <v>182</v>
      </c>
      <c r="B210" s="5">
        <v>50829</v>
      </c>
      <c r="C210" s="11">
        <f t="shared" si="17"/>
        <v>448.75</v>
      </c>
      <c r="D210" s="11">
        <f t="shared" si="18"/>
        <v>264.08</v>
      </c>
      <c r="E210" s="11">
        <f t="shared" si="19"/>
        <v>184.67000000000002</v>
      </c>
      <c r="G210" s="11">
        <f t="shared" si="20"/>
        <v>122170.65000000011</v>
      </c>
    </row>
    <row r="211" spans="1:7" x14ac:dyDescent="0.2">
      <c r="A211">
        <v>183</v>
      </c>
      <c r="B211" s="5">
        <v>50860</v>
      </c>
      <c r="C211" s="11">
        <f t="shared" si="17"/>
        <v>448.75</v>
      </c>
      <c r="D211" s="11">
        <f t="shared" si="18"/>
        <v>263.68</v>
      </c>
      <c r="E211" s="11">
        <f t="shared" si="19"/>
        <v>185.07</v>
      </c>
      <c r="G211" s="11">
        <f t="shared" si="20"/>
        <v>121985.5800000001</v>
      </c>
    </row>
    <row r="212" spans="1:7" x14ac:dyDescent="0.2">
      <c r="A212">
        <v>184</v>
      </c>
      <c r="B212" s="5">
        <v>50890</v>
      </c>
      <c r="C212" s="11">
        <f t="shared" si="17"/>
        <v>448.75</v>
      </c>
      <c r="D212" s="11">
        <f t="shared" si="18"/>
        <v>263.29000000000002</v>
      </c>
      <c r="E212" s="11">
        <f t="shared" si="19"/>
        <v>185.45999999999998</v>
      </c>
      <c r="G212" s="11">
        <f t="shared" si="20"/>
        <v>121800.1200000001</v>
      </c>
    </row>
    <row r="213" spans="1:7" x14ac:dyDescent="0.2">
      <c r="A213">
        <v>185</v>
      </c>
      <c r="B213" s="5">
        <v>50921</v>
      </c>
      <c r="C213" s="11">
        <f t="shared" si="17"/>
        <v>448.75</v>
      </c>
      <c r="D213" s="11">
        <f t="shared" si="18"/>
        <v>262.89</v>
      </c>
      <c r="E213" s="11">
        <f t="shared" si="19"/>
        <v>185.86</v>
      </c>
      <c r="G213" s="11">
        <f t="shared" si="20"/>
        <v>121614.2600000001</v>
      </c>
    </row>
    <row r="214" spans="1:7" x14ac:dyDescent="0.2">
      <c r="A214">
        <v>186</v>
      </c>
      <c r="B214" s="5">
        <v>50951</v>
      </c>
      <c r="C214" s="11">
        <f t="shared" si="17"/>
        <v>448.75</v>
      </c>
      <c r="D214" s="11">
        <f t="shared" si="18"/>
        <v>262.48</v>
      </c>
      <c r="E214" s="11">
        <f t="shared" si="19"/>
        <v>186.26999999999998</v>
      </c>
      <c r="G214" s="11">
        <f t="shared" si="20"/>
        <v>121427.99000000009</v>
      </c>
    </row>
    <row r="215" spans="1:7" x14ac:dyDescent="0.2">
      <c r="A215">
        <v>187</v>
      </c>
      <c r="B215" s="5">
        <v>50982</v>
      </c>
      <c r="C215" s="11">
        <f t="shared" si="17"/>
        <v>448.75</v>
      </c>
      <c r="D215" s="11">
        <f t="shared" si="18"/>
        <v>262.08</v>
      </c>
      <c r="E215" s="11">
        <f t="shared" si="19"/>
        <v>186.67000000000002</v>
      </c>
      <c r="G215" s="11">
        <f t="shared" si="20"/>
        <v>121241.32000000009</v>
      </c>
    </row>
    <row r="216" spans="1:7" x14ac:dyDescent="0.2">
      <c r="A216">
        <v>188</v>
      </c>
      <c r="B216" s="5">
        <v>51013</v>
      </c>
      <c r="C216" s="11">
        <f t="shared" si="17"/>
        <v>448.75</v>
      </c>
      <c r="D216" s="11">
        <f t="shared" si="18"/>
        <v>261.68</v>
      </c>
      <c r="E216" s="11">
        <f t="shared" si="19"/>
        <v>187.07</v>
      </c>
      <c r="G216" s="11">
        <f t="shared" si="20"/>
        <v>121054.25000000009</v>
      </c>
    </row>
    <row r="217" spans="1:7" x14ac:dyDescent="0.2">
      <c r="A217">
        <v>189</v>
      </c>
      <c r="B217" s="5">
        <v>51043</v>
      </c>
      <c r="C217" s="11">
        <f t="shared" si="17"/>
        <v>448.75</v>
      </c>
      <c r="D217" s="11">
        <f t="shared" si="18"/>
        <v>261.27999999999997</v>
      </c>
      <c r="E217" s="11">
        <f t="shared" si="19"/>
        <v>187.47000000000003</v>
      </c>
      <c r="G217" s="11">
        <f t="shared" si="20"/>
        <v>120866.78000000009</v>
      </c>
    </row>
    <row r="218" spans="1:7" x14ac:dyDescent="0.2">
      <c r="A218">
        <v>190</v>
      </c>
      <c r="B218" s="5">
        <v>51074</v>
      </c>
      <c r="C218" s="11">
        <f t="shared" si="17"/>
        <v>448.75</v>
      </c>
      <c r="D218" s="11">
        <f t="shared" si="18"/>
        <v>260.87</v>
      </c>
      <c r="E218" s="11">
        <f t="shared" si="19"/>
        <v>187.88</v>
      </c>
      <c r="G218" s="11">
        <f t="shared" si="20"/>
        <v>120678.90000000008</v>
      </c>
    </row>
    <row r="219" spans="1:7" x14ac:dyDescent="0.2">
      <c r="A219">
        <v>191</v>
      </c>
      <c r="B219" s="5">
        <v>51104</v>
      </c>
      <c r="C219" s="11">
        <f t="shared" si="17"/>
        <v>448.75</v>
      </c>
      <c r="D219" s="11">
        <f t="shared" si="18"/>
        <v>260.47000000000003</v>
      </c>
      <c r="E219" s="11">
        <f t="shared" si="19"/>
        <v>188.27999999999997</v>
      </c>
      <c r="G219" s="11">
        <f t="shared" si="20"/>
        <v>120490.62000000008</v>
      </c>
    </row>
    <row r="220" spans="1:7" x14ac:dyDescent="0.2">
      <c r="A220">
        <v>192</v>
      </c>
      <c r="B220" s="5">
        <v>51135</v>
      </c>
      <c r="C220" s="11">
        <f t="shared" si="17"/>
        <v>448.75</v>
      </c>
      <c r="D220" s="11">
        <f t="shared" si="18"/>
        <v>260.06</v>
      </c>
      <c r="E220" s="11">
        <f t="shared" si="19"/>
        <v>188.69</v>
      </c>
      <c r="G220" s="11">
        <f t="shared" si="20"/>
        <v>120301.93000000008</v>
      </c>
    </row>
    <row r="221" spans="1:7" x14ac:dyDescent="0.2">
      <c r="A221">
        <v>193</v>
      </c>
      <c r="B221" s="5">
        <v>51166</v>
      </c>
      <c r="C221" s="11">
        <f t="shared" si="17"/>
        <v>448.75</v>
      </c>
      <c r="D221" s="11">
        <f t="shared" si="18"/>
        <v>259.64999999999998</v>
      </c>
      <c r="E221" s="11">
        <f t="shared" si="19"/>
        <v>189.10000000000002</v>
      </c>
      <c r="G221" s="11">
        <f t="shared" si="20"/>
        <v>120112.83000000007</v>
      </c>
    </row>
    <row r="222" spans="1:7" x14ac:dyDescent="0.2">
      <c r="A222">
        <v>194</v>
      </c>
      <c r="B222" s="5">
        <v>51195</v>
      </c>
      <c r="C222" s="11">
        <f t="shared" ref="C222:C285" si="23">MIN($B$19,G221+D222)</f>
        <v>448.75</v>
      </c>
      <c r="D222" s="11">
        <f t="shared" ref="D222:D285" si="24">ROUND(G221*$B$22,2)</f>
        <v>259.24</v>
      </c>
      <c r="E222" s="11">
        <f t="shared" ref="E222:E285" si="25">C222-D222</f>
        <v>189.51</v>
      </c>
      <c r="G222" s="11">
        <f t="shared" ref="G222:G285" si="26">G221-E222-F222</f>
        <v>119923.32000000008</v>
      </c>
    </row>
    <row r="223" spans="1:7" x14ac:dyDescent="0.2">
      <c r="A223">
        <v>195</v>
      </c>
      <c r="B223" s="5">
        <v>51226</v>
      </c>
      <c r="C223" s="11">
        <f t="shared" si="23"/>
        <v>448.75</v>
      </c>
      <c r="D223" s="11">
        <f t="shared" si="24"/>
        <v>258.83</v>
      </c>
      <c r="E223" s="11">
        <f t="shared" si="25"/>
        <v>189.92000000000002</v>
      </c>
      <c r="G223" s="11">
        <f t="shared" si="26"/>
        <v>119733.40000000008</v>
      </c>
    </row>
    <row r="224" spans="1:7" x14ac:dyDescent="0.2">
      <c r="A224">
        <v>196</v>
      </c>
      <c r="B224" s="5">
        <v>51256</v>
      </c>
      <c r="C224" s="11">
        <f t="shared" si="23"/>
        <v>448.75</v>
      </c>
      <c r="D224" s="11">
        <f t="shared" si="24"/>
        <v>258.42</v>
      </c>
      <c r="E224" s="11">
        <f t="shared" si="25"/>
        <v>190.32999999999998</v>
      </c>
      <c r="G224" s="11">
        <f t="shared" si="26"/>
        <v>119543.07000000008</v>
      </c>
    </row>
    <row r="225" spans="1:7" x14ac:dyDescent="0.2">
      <c r="A225">
        <v>197</v>
      </c>
      <c r="B225" s="5">
        <v>51287</v>
      </c>
      <c r="C225" s="11">
        <f t="shared" si="23"/>
        <v>448.75</v>
      </c>
      <c r="D225" s="11">
        <f t="shared" si="24"/>
        <v>258.01</v>
      </c>
      <c r="E225" s="11">
        <f t="shared" si="25"/>
        <v>190.74</v>
      </c>
      <c r="G225" s="11">
        <f t="shared" si="26"/>
        <v>119352.33000000007</v>
      </c>
    </row>
    <row r="226" spans="1:7" x14ac:dyDescent="0.2">
      <c r="A226">
        <v>198</v>
      </c>
      <c r="B226" s="5">
        <v>51317</v>
      </c>
      <c r="C226" s="11">
        <f t="shared" si="23"/>
        <v>448.75</v>
      </c>
      <c r="D226" s="11">
        <f t="shared" si="24"/>
        <v>257.60000000000002</v>
      </c>
      <c r="E226" s="11">
        <f t="shared" si="25"/>
        <v>191.14999999999998</v>
      </c>
      <c r="G226" s="11">
        <f t="shared" si="26"/>
        <v>119161.18000000008</v>
      </c>
    </row>
    <row r="227" spans="1:7" x14ac:dyDescent="0.2">
      <c r="A227">
        <v>199</v>
      </c>
      <c r="B227" s="5">
        <v>51348</v>
      </c>
      <c r="C227" s="11">
        <f t="shared" si="23"/>
        <v>448.75</v>
      </c>
      <c r="D227" s="11">
        <f t="shared" si="24"/>
        <v>257.19</v>
      </c>
      <c r="E227" s="11">
        <f t="shared" si="25"/>
        <v>191.56</v>
      </c>
      <c r="G227" s="11">
        <f t="shared" si="26"/>
        <v>118969.62000000008</v>
      </c>
    </row>
    <row r="228" spans="1:7" x14ac:dyDescent="0.2">
      <c r="A228">
        <v>200</v>
      </c>
      <c r="B228" s="5">
        <v>51379</v>
      </c>
      <c r="C228" s="11">
        <f t="shared" si="23"/>
        <v>448.75</v>
      </c>
      <c r="D228" s="11">
        <f t="shared" si="24"/>
        <v>256.77999999999997</v>
      </c>
      <c r="E228" s="11">
        <f t="shared" si="25"/>
        <v>191.97000000000003</v>
      </c>
      <c r="G228" s="11">
        <f t="shared" si="26"/>
        <v>118777.65000000008</v>
      </c>
    </row>
    <row r="229" spans="1:7" x14ac:dyDescent="0.2">
      <c r="A229">
        <v>201</v>
      </c>
      <c r="B229" s="5">
        <v>51409</v>
      </c>
      <c r="C229" s="11">
        <f t="shared" si="23"/>
        <v>448.75</v>
      </c>
      <c r="D229" s="11">
        <f t="shared" si="24"/>
        <v>256.36</v>
      </c>
      <c r="E229" s="11">
        <f t="shared" si="25"/>
        <v>192.39</v>
      </c>
      <c r="G229" s="11">
        <f t="shared" si="26"/>
        <v>118585.26000000008</v>
      </c>
    </row>
    <row r="230" spans="1:7" x14ac:dyDescent="0.2">
      <c r="A230">
        <v>202</v>
      </c>
      <c r="B230" s="5">
        <v>51440</v>
      </c>
      <c r="C230" s="11">
        <f t="shared" si="23"/>
        <v>448.75</v>
      </c>
      <c r="D230" s="11">
        <f t="shared" si="24"/>
        <v>255.95</v>
      </c>
      <c r="E230" s="11">
        <f t="shared" si="25"/>
        <v>192.8</v>
      </c>
      <c r="G230" s="11">
        <f t="shared" si="26"/>
        <v>118392.46000000008</v>
      </c>
    </row>
    <row r="231" spans="1:7" x14ac:dyDescent="0.2">
      <c r="A231">
        <v>203</v>
      </c>
      <c r="B231" s="5">
        <v>51470</v>
      </c>
      <c r="C231" s="11">
        <f t="shared" si="23"/>
        <v>448.75</v>
      </c>
      <c r="D231" s="11">
        <f t="shared" si="24"/>
        <v>255.53</v>
      </c>
      <c r="E231" s="11">
        <f t="shared" si="25"/>
        <v>193.22</v>
      </c>
      <c r="G231" s="11">
        <f t="shared" si="26"/>
        <v>118199.24000000008</v>
      </c>
    </row>
    <row r="232" spans="1:7" x14ac:dyDescent="0.2">
      <c r="A232">
        <v>204</v>
      </c>
      <c r="B232" s="5">
        <v>51501</v>
      </c>
      <c r="C232" s="11">
        <f t="shared" si="23"/>
        <v>448.75</v>
      </c>
      <c r="D232" s="11">
        <f t="shared" si="24"/>
        <v>255.11</v>
      </c>
      <c r="E232" s="11">
        <f t="shared" si="25"/>
        <v>193.64</v>
      </c>
      <c r="G232" s="11">
        <f t="shared" si="26"/>
        <v>118005.60000000008</v>
      </c>
    </row>
    <row r="233" spans="1:7" x14ac:dyDescent="0.2">
      <c r="A233">
        <v>205</v>
      </c>
      <c r="B233" s="5">
        <v>51532</v>
      </c>
      <c r="C233" s="11">
        <f t="shared" si="23"/>
        <v>448.75</v>
      </c>
      <c r="D233" s="11">
        <f t="shared" si="24"/>
        <v>254.7</v>
      </c>
      <c r="E233" s="11">
        <f t="shared" si="25"/>
        <v>194.05</v>
      </c>
      <c r="G233" s="11">
        <f t="shared" si="26"/>
        <v>117811.55000000008</v>
      </c>
    </row>
    <row r="234" spans="1:7" x14ac:dyDescent="0.2">
      <c r="A234">
        <v>206</v>
      </c>
      <c r="B234" s="5">
        <v>51560</v>
      </c>
      <c r="C234" s="11">
        <f t="shared" si="23"/>
        <v>448.75</v>
      </c>
      <c r="D234" s="11">
        <f t="shared" si="24"/>
        <v>254.28</v>
      </c>
      <c r="E234" s="11">
        <f t="shared" si="25"/>
        <v>194.47</v>
      </c>
      <c r="G234" s="11">
        <f t="shared" si="26"/>
        <v>117617.08000000007</v>
      </c>
    </row>
    <row r="235" spans="1:7" x14ac:dyDescent="0.2">
      <c r="A235">
        <v>207</v>
      </c>
      <c r="B235" s="5">
        <v>51591</v>
      </c>
      <c r="C235" s="11">
        <f t="shared" si="23"/>
        <v>448.75</v>
      </c>
      <c r="D235" s="11">
        <f t="shared" si="24"/>
        <v>253.86</v>
      </c>
      <c r="E235" s="11">
        <f t="shared" si="25"/>
        <v>194.89</v>
      </c>
      <c r="G235" s="11">
        <f t="shared" si="26"/>
        <v>117422.19000000008</v>
      </c>
    </row>
    <row r="236" spans="1:7" x14ac:dyDescent="0.2">
      <c r="A236">
        <v>208</v>
      </c>
      <c r="B236" s="5">
        <v>51621</v>
      </c>
      <c r="C236" s="11">
        <f t="shared" si="23"/>
        <v>448.75</v>
      </c>
      <c r="D236" s="11">
        <f t="shared" si="24"/>
        <v>253.44</v>
      </c>
      <c r="E236" s="11">
        <f t="shared" si="25"/>
        <v>195.31</v>
      </c>
      <c r="G236" s="11">
        <f t="shared" si="26"/>
        <v>117226.88000000008</v>
      </c>
    </row>
    <row r="237" spans="1:7" x14ac:dyDescent="0.2">
      <c r="A237">
        <v>209</v>
      </c>
      <c r="B237" s="5">
        <v>51652</v>
      </c>
      <c r="C237" s="11">
        <f t="shared" si="23"/>
        <v>448.75</v>
      </c>
      <c r="D237" s="11">
        <f t="shared" si="24"/>
        <v>253.01</v>
      </c>
      <c r="E237" s="11">
        <f t="shared" si="25"/>
        <v>195.74</v>
      </c>
      <c r="G237" s="11">
        <f t="shared" si="26"/>
        <v>117031.14000000007</v>
      </c>
    </row>
    <row r="238" spans="1:7" x14ac:dyDescent="0.2">
      <c r="A238">
        <v>210</v>
      </c>
      <c r="B238" s="5">
        <v>51682</v>
      </c>
      <c r="C238" s="11">
        <f t="shared" si="23"/>
        <v>448.75</v>
      </c>
      <c r="D238" s="11">
        <f t="shared" si="24"/>
        <v>252.59</v>
      </c>
      <c r="E238" s="11">
        <f t="shared" si="25"/>
        <v>196.16</v>
      </c>
      <c r="G238" s="11">
        <f t="shared" si="26"/>
        <v>116834.98000000007</v>
      </c>
    </row>
    <row r="239" spans="1:7" x14ac:dyDescent="0.2">
      <c r="A239">
        <v>211</v>
      </c>
      <c r="B239" s="5">
        <v>51713</v>
      </c>
      <c r="C239" s="11">
        <f t="shared" si="23"/>
        <v>448.75</v>
      </c>
      <c r="D239" s="11">
        <f t="shared" si="24"/>
        <v>252.17</v>
      </c>
      <c r="E239" s="11">
        <f t="shared" si="25"/>
        <v>196.58</v>
      </c>
      <c r="G239" s="11">
        <f t="shared" si="26"/>
        <v>116638.40000000007</v>
      </c>
    </row>
    <row r="240" spans="1:7" x14ac:dyDescent="0.2">
      <c r="A240">
        <v>212</v>
      </c>
      <c r="B240" s="5">
        <v>51744</v>
      </c>
      <c r="C240" s="11">
        <f t="shared" si="23"/>
        <v>448.75</v>
      </c>
      <c r="D240" s="11">
        <f t="shared" si="24"/>
        <v>251.74</v>
      </c>
      <c r="E240" s="11">
        <f t="shared" si="25"/>
        <v>197.01</v>
      </c>
      <c r="G240" s="11">
        <f t="shared" si="26"/>
        <v>116441.39000000007</v>
      </c>
    </row>
    <row r="241" spans="1:7" x14ac:dyDescent="0.2">
      <c r="A241">
        <v>213</v>
      </c>
      <c r="B241" s="5">
        <v>51774</v>
      </c>
      <c r="C241" s="11">
        <f t="shared" si="23"/>
        <v>448.75</v>
      </c>
      <c r="D241" s="11">
        <f t="shared" si="24"/>
        <v>251.32</v>
      </c>
      <c r="E241" s="11">
        <f t="shared" si="25"/>
        <v>197.43</v>
      </c>
      <c r="G241" s="11">
        <f t="shared" si="26"/>
        <v>116243.96000000008</v>
      </c>
    </row>
    <row r="242" spans="1:7" x14ac:dyDescent="0.2">
      <c r="A242">
        <v>214</v>
      </c>
      <c r="B242" s="5">
        <v>51805</v>
      </c>
      <c r="C242" s="11">
        <f t="shared" si="23"/>
        <v>448.75</v>
      </c>
      <c r="D242" s="11">
        <f t="shared" si="24"/>
        <v>250.89</v>
      </c>
      <c r="E242" s="11">
        <f t="shared" si="25"/>
        <v>197.86</v>
      </c>
      <c r="G242" s="11">
        <f t="shared" si="26"/>
        <v>116046.10000000008</v>
      </c>
    </row>
    <row r="243" spans="1:7" x14ac:dyDescent="0.2">
      <c r="A243">
        <v>215</v>
      </c>
      <c r="B243" s="5">
        <v>51835</v>
      </c>
      <c r="C243" s="11">
        <f t="shared" si="23"/>
        <v>448.75</v>
      </c>
      <c r="D243" s="11">
        <f t="shared" si="24"/>
        <v>250.47</v>
      </c>
      <c r="E243" s="11">
        <f t="shared" si="25"/>
        <v>198.28</v>
      </c>
      <c r="G243" s="11">
        <f t="shared" si="26"/>
        <v>115847.82000000008</v>
      </c>
    </row>
    <row r="244" spans="1:7" x14ac:dyDescent="0.2">
      <c r="A244">
        <v>216</v>
      </c>
      <c r="B244" s="5">
        <v>51866</v>
      </c>
      <c r="C244" s="11">
        <f t="shared" si="23"/>
        <v>448.75</v>
      </c>
      <c r="D244" s="11">
        <f t="shared" si="24"/>
        <v>250.04</v>
      </c>
      <c r="E244" s="11">
        <f t="shared" si="25"/>
        <v>198.71</v>
      </c>
      <c r="G244" s="11">
        <f t="shared" si="26"/>
        <v>115649.11000000007</v>
      </c>
    </row>
    <row r="245" spans="1:7" x14ac:dyDescent="0.2">
      <c r="A245">
        <v>217</v>
      </c>
      <c r="B245" s="5">
        <v>51897</v>
      </c>
      <c r="C245" s="11">
        <f t="shared" si="23"/>
        <v>448.75</v>
      </c>
      <c r="D245" s="11">
        <f t="shared" si="24"/>
        <v>249.61</v>
      </c>
      <c r="E245" s="11">
        <f t="shared" si="25"/>
        <v>199.14</v>
      </c>
      <c r="G245" s="11">
        <f t="shared" si="26"/>
        <v>115449.97000000007</v>
      </c>
    </row>
    <row r="246" spans="1:7" x14ac:dyDescent="0.2">
      <c r="A246">
        <v>218</v>
      </c>
      <c r="B246" s="5">
        <v>51925</v>
      </c>
      <c r="C246" s="11">
        <f t="shared" si="23"/>
        <v>448.75</v>
      </c>
      <c r="D246" s="11">
        <f t="shared" si="24"/>
        <v>249.18</v>
      </c>
      <c r="E246" s="11">
        <f t="shared" si="25"/>
        <v>199.57</v>
      </c>
      <c r="G246" s="11">
        <f t="shared" si="26"/>
        <v>115250.40000000007</v>
      </c>
    </row>
    <row r="247" spans="1:7" x14ac:dyDescent="0.2">
      <c r="A247">
        <v>219</v>
      </c>
      <c r="B247" s="5">
        <v>51956</v>
      </c>
      <c r="C247" s="11">
        <f t="shared" si="23"/>
        <v>448.75</v>
      </c>
      <c r="D247" s="11">
        <f t="shared" si="24"/>
        <v>248.75</v>
      </c>
      <c r="E247" s="11">
        <f t="shared" si="25"/>
        <v>200</v>
      </c>
      <c r="G247" s="11">
        <f t="shared" si="26"/>
        <v>115050.40000000007</v>
      </c>
    </row>
    <row r="248" spans="1:7" x14ac:dyDescent="0.2">
      <c r="A248">
        <v>220</v>
      </c>
      <c r="B248" s="5">
        <v>51986</v>
      </c>
      <c r="C248" s="11">
        <f t="shared" si="23"/>
        <v>448.75</v>
      </c>
      <c r="D248" s="11">
        <f t="shared" si="24"/>
        <v>248.32</v>
      </c>
      <c r="E248" s="11">
        <f t="shared" si="25"/>
        <v>200.43</v>
      </c>
      <c r="G248" s="11">
        <f t="shared" si="26"/>
        <v>114849.97000000007</v>
      </c>
    </row>
    <row r="249" spans="1:7" x14ac:dyDescent="0.2">
      <c r="A249">
        <v>221</v>
      </c>
      <c r="B249" s="5">
        <v>52017</v>
      </c>
      <c r="C249" s="11">
        <f t="shared" si="23"/>
        <v>448.75</v>
      </c>
      <c r="D249" s="11">
        <f t="shared" si="24"/>
        <v>247.88</v>
      </c>
      <c r="E249" s="11">
        <f t="shared" si="25"/>
        <v>200.87</v>
      </c>
      <c r="G249" s="11">
        <f t="shared" si="26"/>
        <v>114649.10000000008</v>
      </c>
    </row>
    <row r="250" spans="1:7" x14ac:dyDescent="0.2">
      <c r="A250">
        <v>222</v>
      </c>
      <c r="B250" s="5">
        <v>52047</v>
      </c>
      <c r="C250" s="11">
        <f t="shared" si="23"/>
        <v>448.75</v>
      </c>
      <c r="D250" s="11">
        <f t="shared" si="24"/>
        <v>247.45</v>
      </c>
      <c r="E250" s="11">
        <f t="shared" si="25"/>
        <v>201.3</v>
      </c>
      <c r="G250" s="11">
        <f t="shared" si="26"/>
        <v>114447.80000000008</v>
      </c>
    </row>
    <row r="251" spans="1:7" x14ac:dyDescent="0.2">
      <c r="A251">
        <v>223</v>
      </c>
      <c r="B251" s="5">
        <v>52078</v>
      </c>
      <c r="C251" s="11">
        <f t="shared" si="23"/>
        <v>448.75</v>
      </c>
      <c r="D251" s="11">
        <f t="shared" si="24"/>
        <v>247.02</v>
      </c>
      <c r="E251" s="11">
        <f t="shared" si="25"/>
        <v>201.73</v>
      </c>
      <c r="G251" s="11">
        <f t="shared" si="26"/>
        <v>114246.07000000008</v>
      </c>
    </row>
    <row r="252" spans="1:7" x14ac:dyDescent="0.2">
      <c r="A252">
        <v>224</v>
      </c>
      <c r="B252" s="5">
        <v>52109</v>
      </c>
      <c r="C252" s="11">
        <f t="shared" si="23"/>
        <v>448.75</v>
      </c>
      <c r="D252" s="11">
        <f t="shared" si="24"/>
        <v>246.58</v>
      </c>
      <c r="E252" s="11">
        <f t="shared" si="25"/>
        <v>202.17</v>
      </c>
      <c r="G252" s="11">
        <f t="shared" si="26"/>
        <v>114043.90000000008</v>
      </c>
    </row>
    <row r="253" spans="1:7" x14ac:dyDescent="0.2">
      <c r="A253">
        <v>225</v>
      </c>
      <c r="B253" s="5">
        <v>52139</v>
      </c>
      <c r="C253" s="11">
        <f t="shared" si="23"/>
        <v>448.75</v>
      </c>
      <c r="D253" s="11">
        <f t="shared" si="24"/>
        <v>246.14</v>
      </c>
      <c r="E253" s="11">
        <f t="shared" si="25"/>
        <v>202.61</v>
      </c>
      <c r="G253" s="11">
        <f t="shared" si="26"/>
        <v>113841.29000000008</v>
      </c>
    </row>
    <row r="254" spans="1:7" x14ac:dyDescent="0.2">
      <c r="A254">
        <v>226</v>
      </c>
      <c r="B254" s="5">
        <v>52170</v>
      </c>
      <c r="C254" s="11">
        <f t="shared" si="23"/>
        <v>448.75</v>
      </c>
      <c r="D254" s="11">
        <f t="shared" si="24"/>
        <v>245.71</v>
      </c>
      <c r="E254" s="11">
        <f t="shared" si="25"/>
        <v>203.04</v>
      </c>
      <c r="G254" s="11">
        <f t="shared" si="26"/>
        <v>113638.25000000009</v>
      </c>
    </row>
    <row r="255" spans="1:7" x14ac:dyDescent="0.2">
      <c r="A255">
        <v>227</v>
      </c>
      <c r="B255" s="5">
        <v>52200</v>
      </c>
      <c r="C255" s="11">
        <f t="shared" si="23"/>
        <v>448.75</v>
      </c>
      <c r="D255" s="11">
        <f t="shared" si="24"/>
        <v>245.27</v>
      </c>
      <c r="E255" s="11">
        <f t="shared" si="25"/>
        <v>203.48</v>
      </c>
      <c r="G255" s="11">
        <f t="shared" si="26"/>
        <v>113434.77000000009</v>
      </c>
    </row>
    <row r="256" spans="1:7" x14ac:dyDescent="0.2">
      <c r="A256">
        <v>228</v>
      </c>
      <c r="B256" s="5">
        <v>52231</v>
      </c>
      <c r="C256" s="11">
        <f t="shared" si="23"/>
        <v>448.75</v>
      </c>
      <c r="D256" s="11">
        <f t="shared" si="24"/>
        <v>244.83</v>
      </c>
      <c r="E256" s="11">
        <f t="shared" si="25"/>
        <v>203.92</v>
      </c>
      <c r="G256" s="11">
        <f t="shared" si="26"/>
        <v>113230.85000000009</v>
      </c>
    </row>
    <row r="257" spans="1:7" x14ac:dyDescent="0.2">
      <c r="A257">
        <v>229</v>
      </c>
      <c r="B257" s="5">
        <v>52262</v>
      </c>
      <c r="C257" s="11">
        <f t="shared" si="23"/>
        <v>448.75</v>
      </c>
      <c r="D257" s="11">
        <f t="shared" si="24"/>
        <v>244.39</v>
      </c>
      <c r="E257" s="11">
        <f t="shared" si="25"/>
        <v>204.36</v>
      </c>
      <c r="G257" s="11">
        <f t="shared" si="26"/>
        <v>113026.49000000009</v>
      </c>
    </row>
    <row r="258" spans="1:7" x14ac:dyDescent="0.2">
      <c r="A258">
        <v>230</v>
      </c>
      <c r="B258" s="5">
        <v>52290</v>
      </c>
      <c r="C258" s="11">
        <f t="shared" si="23"/>
        <v>448.75</v>
      </c>
      <c r="D258" s="11">
        <f t="shared" si="24"/>
        <v>243.95</v>
      </c>
      <c r="E258" s="11">
        <f t="shared" si="25"/>
        <v>204.8</v>
      </c>
      <c r="G258" s="11">
        <f t="shared" si="26"/>
        <v>112821.69000000009</v>
      </c>
    </row>
    <row r="259" spans="1:7" x14ac:dyDescent="0.2">
      <c r="A259">
        <v>231</v>
      </c>
      <c r="B259" s="5">
        <v>52321</v>
      </c>
      <c r="C259" s="11">
        <f t="shared" si="23"/>
        <v>448.75</v>
      </c>
      <c r="D259" s="11">
        <f t="shared" si="24"/>
        <v>243.51</v>
      </c>
      <c r="E259" s="11">
        <f t="shared" si="25"/>
        <v>205.24</v>
      </c>
      <c r="G259" s="11">
        <f t="shared" si="26"/>
        <v>112616.45000000008</v>
      </c>
    </row>
    <row r="260" spans="1:7" x14ac:dyDescent="0.2">
      <c r="A260">
        <v>232</v>
      </c>
      <c r="B260" s="5">
        <v>52351</v>
      </c>
      <c r="C260" s="11">
        <f t="shared" si="23"/>
        <v>448.75</v>
      </c>
      <c r="D260" s="11">
        <f t="shared" si="24"/>
        <v>243.06</v>
      </c>
      <c r="E260" s="11">
        <f t="shared" si="25"/>
        <v>205.69</v>
      </c>
      <c r="G260" s="11">
        <f t="shared" si="26"/>
        <v>112410.76000000008</v>
      </c>
    </row>
    <row r="261" spans="1:7" x14ac:dyDescent="0.2">
      <c r="A261">
        <v>233</v>
      </c>
      <c r="B261" s="5">
        <v>52382</v>
      </c>
      <c r="C261" s="11">
        <f t="shared" si="23"/>
        <v>448.75</v>
      </c>
      <c r="D261" s="11">
        <f t="shared" si="24"/>
        <v>242.62</v>
      </c>
      <c r="E261" s="11">
        <f t="shared" si="25"/>
        <v>206.13</v>
      </c>
      <c r="G261" s="11">
        <f t="shared" si="26"/>
        <v>112204.63000000008</v>
      </c>
    </row>
    <row r="262" spans="1:7" x14ac:dyDescent="0.2">
      <c r="A262">
        <v>234</v>
      </c>
      <c r="B262" s="5">
        <v>52412</v>
      </c>
      <c r="C262" s="11">
        <f t="shared" si="23"/>
        <v>448.75</v>
      </c>
      <c r="D262" s="11">
        <f t="shared" si="24"/>
        <v>242.17</v>
      </c>
      <c r="E262" s="11">
        <f t="shared" si="25"/>
        <v>206.58</v>
      </c>
      <c r="G262" s="11">
        <f t="shared" si="26"/>
        <v>111998.05000000008</v>
      </c>
    </row>
    <row r="263" spans="1:7" x14ac:dyDescent="0.2">
      <c r="A263">
        <v>235</v>
      </c>
      <c r="B263" s="5">
        <v>52443</v>
      </c>
      <c r="C263" s="11">
        <f t="shared" si="23"/>
        <v>448.75</v>
      </c>
      <c r="D263" s="11">
        <f t="shared" si="24"/>
        <v>241.73</v>
      </c>
      <c r="E263" s="11">
        <f t="shared" si="25"/>
        <v>207.02</v>
      </c>
      <c r="G263" s="11">
        <f t="shared" si="26"/>
        <v>111791.03000000007</v>
      </c>
    </row>
    <row r="264" spans="1:7" x14ac:dyDescent="0.2">
      <c r="A264">
        <v>236</v>
      </c>
      <c r="B264" s="5">
        <v>52474</v>
      </c>
      <c r="C264" s="11">
        <f t="shared" si="23"/>
        <v>448.75</v>
      </c>
      <c r="D264" s="11">
        <f t="shared" si="24"/>
        <v>241.28</v>
      </c>
      <c r="E264" s="11">
        <f t="shared" si="25"/>
        <v>207.47</v>
      </c>
      <c r="G264" s="11">
        <f t="shared" si="26"/>
        <v>111583.56000000007</v>
      </c>
    </row>
    <row r="265" spans="1:7" x14ac:dyDescent="0.2">
      <c r="A265">
        <v>237</v>
      </c>
      <c r="B265" s="5">
        <v>52504</v>
      </c>
      <c r="C265" s="11">
        <f t="shared" si="23"/>
        <v>448.75</v>
      </c>
      <c r="D265" s="11">
        <f t="shared" si="24"/>
        <v>240.83</v>
      </c>
      <c r="E265" s="11">
        <f t="shared" si="25"/>
        <v>207.92</v>
      </c>
      <c r="G265" s="11">
        <f t="shared" si="26"/>
        <v>111375.64000000007</v>
      </c>
    </row>
    <row r="266" spans="1:7" x14ac:dyDescent="0.2">
      <c r="A266">
        <v>238</v>
      </c>
      <c r="B266" s="5">
        <v>52535</v>
      </c>
      <c r="C266" s="11">
        <f t="shared" si="23"/>
        <v>448.75</v>
      </c>
      <c r="D266" s="11">
        <f t="shared" si="24"/>
        <v>240.39</v>
      </c>
      <c r="E266" s="11">
        <f t="shared" si="25"/>
        <v>208.36</v>
      </c>
      <c r="G266" s="11">
        <f t="shared" si="26"/>
        <v>111167.28000000007</v>
      </c>
    </row>
    <row r="267" spans="1:7" x14ac:dyDescent="0.2">
      <c r="A267">
        <v>239</v>
      </c>
      <c r="B267" s="5">
        <v>52565</v>
      </c>
      <c r="C267" s="11">
        <f t="shared" si="23"/>
        <v>448.75</v>
      </c>
      <c r="D267" s="11">
        <f t="shared" si="24"/>
        <v>239.94</v>
      </c>
      <c r="E267" s="11">
        <f t="shared" si="25"/>
        <v>208.81</v>
      </c>
      <c r="G267" s="11">
        <f t="shared" si="26"/>
        <v>110958.47000000007</v>
      </c>
    </row>
    <row r="268" spans="1:7" x14ac:dyDescent="0.2">
      <c r="A268">
        <v>240</v>
      </c>
      <c r="B268" s="5">
        <v>52596</v>
      </c>
      <c r="C268" s="11">
        <f t="shared" si="23"/>
        <v>448.75</v>
      </c>
      <c r="D268" s="11">
        <f t="shared" si="24"/>
        <v>239.49</v>
      </c>
      <c r="E268" s="11">
        <f t="shared" si="25"/>
        <v>209.26</v>
      </c>
      <c r="G268" s="11">
        <f t="shared" si="26"/>
        <v>110749.21000000008</v>
      </c>
    </row>
    <row r="269" spans="1:7" x14ac:dyDescent="0.2">
      <c r="A269">
        <v>241</v>
      </c>
      <c r="B269" s="5">
        <v>52627</v>
      </c>
      <c r="C269" s="11">
        <f t="shared" si="23"/>
        <v>448.75</v>
      </c>
      <c r="D269" s="11">
        <f t="shared" si="24"/>
        <v>239.03</v>
      </c>
      <c r="E269" s="11">
        <f t="shared" si="25"/>
        <v>209.72</v>
      </c>
      <c r="G269" s="11">
        <f t="shared" si="26"/>
        <v>110539.49000000008</v>
      </c>
    </row>
    <row r="270" spans="1:7" x14ac:dyDescent="0.2">
      <c r="A270">
        <v>242</v>
      </c>
      <c r="B270" s="5">
        <v>52656</v>
      </c>
      <c r="C270" s="11">
        <f t="shared" si="23"/>
        <v>448.75</v>
      </c>
      <c r="D270" s="11">
        <f t="shared" si="24"/>
        <v>238.58</v>
      </c>
      <c r="E270" s="11">
        <f t="shared" si="25"/>
        <v>210.17</v>
      </c>
      <c r="G270" s="11">
        <f t="shared" si="26"/>
        <v>110329.32000000008</v>
      </c>
    </row>
    <row r="271" spans="1:7" x14ac:dyDescent="0.2">
      <c r="A271">
        <v>243</v>
      </c>
      <c r="B271" s="5">
        <v>52687</v>
      </c>
      <c r="C271" s="11">
        <f t="shared" si="23"/>
        <v>448.75</v>
      </c>
      <c r="D271" s="11">
        <f t="shared" si="24"/>
        <v>238.13</v>
      </c>
      <c r="E271" s="11">
        <f t="shared" si="25"/>
        <v>210.62</v>
      </c>
      <c r="G271" s="11">
        <f t="shared" si="26"/>
        <v>110118.70000000008</v>
      </c>
    </row>
    <row r="272" spans="1:7" x14ac:dyDescent="0.2">
      <c r="A272">
        <v>244</v>
      </c>
      <c r="B272" s="5">
        <v>52717</v>
      </c>
      <c r="C272" s="11">
        <f t="shared" si="23"/>
        <v>448.75</v>
      </c>
      <c r="D272" s="11">
        <f t="shared" si="24"/>
        <v>237.67</v>
      </c>
      <c r="E272" s="11">
        <f t="shared" si="25"/>
        <v>211.08</v>
      </c>
      <c r="G272" s="11">
        <f t="shared" si="26"/>
        <v>109907.62000000008</v>
      </c>
    </row>
    <row r="273" spans="1:7" x14ac:dyDescent="0.2">
      <c r="A273">
        <v>245</v>
      </c>
      <c r="B273" s="5">
        <v>52748</v>
      </c>
      <c r="C273" s="11">
        <f t="shared" si="23"/>
        <v>448.75</v>
      </c>
      <c r="D273" s="11">
        <f t="shared" si="24"/>
        <v>237.22</v>
      </c>
      <c r="E273" s="11">
        <f t="shared" si="25"/>
        <v>211.53</v>
      </c>
      <c r="G273" s="11">
        <f t="shared" si="26"/>
        <v>109696.09000000008</v>
      </c>
    </row>
    <row r="274" spans="1:7" x14ac:dyDescent="0.2">
      <c r="A274">
        <v>246</v>
      </c>
      <c r="B274" s="5">
        <v>52778</v>
      </c>
      <c r="C274" s="11">
        <f t="shared" si="23"/>
        <v>448.75</v>
      </c>
      <c r="D274" s="11">
        <f t="shared" si="24"/>
        <v>236.76</v>
      </c>
      <c r="E274" s="11">
        <f t="shared" si="25"/>
        <v>211.99</v>
      </c>
      <c r="G274" s="11">
        <f t="shared" si="26"/>
        <v>109484.10000000008</v>
      </c>
    </row>
    <row r="275" spans="1:7" x14ac:dyDescent="0.2">
      <c r="A275">
        <v>247</v>
      </c>
      <c r="B275" s="5">
        <v>52809</v>
      </c>
      <c r="C275" s="11">
        <f t="shared" si="23"/>
        <v>448.75</v>
      </c>
      <c r="D275" s="11">
        <f t="shared" si="24"/>
        <v>236.3</v>
      </c>
      <c r="E275" s="11">
        <f t="shared" si="25"/>
        <v>212.45</v>
      </c>
      <c r="G275" s="11">
        <f t="shared" si="26"/>
        <v>109271.65000000008</v>
      </c>
    </row>
    <row r="276" spans="1:7" x14ac:dyDescent="0.2">
      <c r="A276">
        <v>248</v>
      </c>
      <c r="B276" s="5">
        <v>52840</v>
      </c>
      <c r="C276" s="11">
        <f t="shared" si="23"/>
        <v>448.75</v>
      </c>
      <c r="D276" s="11">
        <f t="shared" si="24"/>
        <v>235.84</v>
      </c>
      <c r="E276" s="11">
        <f t="shared" si="25"/>
        <v>212.91</v>
      </c>
      <c r="G276" s="11">
        <f t="shared" si="26"/>
        <v>109058.74000000008</v>
      </c>
    </row>
    <row r="277" spans="1:7" x14ac:dyDescent="0.2">
      <c r="A277">
        <v>249</v>
      </c>
      <c r="B277" s="5">
        <v>52870</v>
      </c>
      <c r="C277" s="11">
        <f t="shared" si="23"/>
        <v>448.75</v>
      </c>
      <c r="D277" s="11">
        <f t="shared" si="24"/>
        <v>235.39</v>
      </c>
      <c r="E277" s="11">
        <f t="shared" si="25"/>
        <v>213.36</v>
      </c>
      <c r="G277" s="11">
        <f t="shared" si="26"/>
        <v>108845.38000000008</v>
      </c>
    </row>
    <row r="278" spans="1:7" x14ac:dyDescent="0.2">
      <c r="A278">
        <v>250</v>
      </c>
      <c r="B278" s="5">
        <v>52901</v>
      </c>
      <c r="C278" s="11">
        <f t="shared" si="23"/>
        <v>448.75</v>
      </c>
      <c r="D278" s="11">
        <f t="shared" si="24"/>
        <v>234.92</v>
      </c>
      <c r="E278" s="11">
        <f t="shared" si="25"/>
        <v>213.83</v>
      </c>
      <c r="G278" s="11">
        <f t="shared" si="26"/>
        <v>108631.55000000008</v>
      </c>
    </row>
    <row r="279" spans="1:7" x14ac:dyDescent="0.2">
      <c r="A279">
        <v>251</v>
      </c>
      <c r="B279" s="5">
        <v>52931</v>
      </c>
      <c r="C279" s="11">
        <f t="shared" si="23"/>
        <v>448.75</v>
      </c>
      <c r="D279" s="11">
        <f t="shared" si="24"/>
        <v>234.46</v>
      </c>
      <c r="E279" s="11">
        <f t="shared" si="25"/>
        <v>214.29</v>
      </c>
      <c r="G279" s="11">
        <f t="shared" si="26"/>
        <v>108417.26000000008</v>
      </c>
    </row>
    <row r="280" spans="1:7" x14ac:dyDescent="0.2">
      <c r="A280">
        <v>252</v>
      </c>
      <c r="B280" s="5">
        <v>52962</v>
      </c>
      <c r="C280" s="11">
        <f t="shared" si="23"/>
        <v>448.75</v>
      </c>
      <c r="D280" s="11">
        <f t="shared" si="24"/>
        <v>234</v>
      </c>
      <c r="E280" s="11">
        <f t="shared" si="25"/>
        <v>214.75</v>
      </c>
      <c r="G280" s="11">
        <f t="shared" si="26"/>
        <v>108202.51000000008</v>
      </c>
    </row>
    <row r="281" spans="1:7" x14ac:dyDescent="0.2">
      <c r="A281">
        <v>253</v>
      </c>
      <c r="B281" s="5">
        <v>52993</v>
      </c>
      <c r="C281" s="11">
        <f t="shared" si="23"/>
        <v>448.75</v>
      </c>
      <c r="D281" s="11">
        <f t="shared" si="24"/>
        <v>233.54</v>
      </c>
      <c r="E281" s="11">
        <f t="shared" si="25"/>
        <v>215.21</v>
      </c>
      <c r="G281" s="11">
        <f t="shared" si="26"/>
        <v>107987.30000000008</v>
      </c>
    </row>
    <row r="282" spans="1:7" x14ac:dyDescent="0.2">
      <c r="A282">
        <v>254</v>
      </c>
      <c r="B282" s="5">
        <v>53021</v>
      </c>
      <c r="C282" s="11">
        <f t="shared" si="23"/>
        <v>448.75</v>
      </c>
      <c r="D282" s="11">
        <f t="shared" si="24"/>
        <v>233.07</v>
      </c>
      <c r="E282" s="11">
        <f t="shared" si="25"/>
        <v>215.68</v>
      </c>
      <c r="G282" s="11">
        <f t="shared" si="26"/>
        <v>107771.62000000008</v>
      </c>
    </row>
    <row r="283" spans="1:7" x14ac:dyDescent="0.2">
      <c r="A283">
        <v>255</v>
      </c>
      <c r="B283" s="5">
        <v>53052</v>
      </c>
      <c r="C283" s="11">
        <f t="shared" si="23"/>
        <v>448.75</v>
      </c>
      <c r="D283" s="11">
        <f t="shared" si="24"/>
        <v>232.61</v>
      </c>
      <c r="E283" s="11">
        <f t="shared" si="25"/>
        <v>216.14</v>
      </c>
      <c r="G283" s="11">
        <f t="shared" si="26"/>
        <v>107555.48000000008</v>
      </c>
    </row>
    <row r="284" spans="1:7" x14ac:dyDescent="0.2">
      <c r="A284">
        <v>256</v>
      </c>
      <c r="B284" s="5">
        <v>53082</v>
      </c>
      <c r="C284" s="11">
        <f t="shared" si="23"/>
        <v>448.75</v>
      </c>
      <c r="D284" s="11">
        <f t="shared" si="24"/>
        <v>232.14</v>
      </c>
      <c r="E284" s="11">
        <f t="shared" si="25"/>
        <v>216.61</v>
      </c>
      <c r="G284" s="11">
        <f t="shared" si="26"/>
        <v>107338.87000000008</v>
      </c>
    </row>
    <row r="285" spans="1:7" x14ac:dyDescent="0.2">
      <c r="A285">
        <v>257</v>
      </c>
      <c r="B285" s="5">
        <v>53113</v>
      </c>
      <c r="C285" s="11">
        <f t="shared" si="23"/>
        <v>448.75</v>
      </c>
      <c r="D285" s="11">
        <f t="shared" si="24"/>
        <v>231.67</v>
      </c>
      <c r="E285" s="11">
        <f t="shared" si="25"/>
        <v>217.08</v>
      </c>
      <c r="G285" s="11">
        <f t="shared" si="26"/>
        <v>107121.79000000008</v>
      </c>
    </row>
    <row r="286" spans="1:7" x14ac:dyDescent="0.2">
      <c r="A286">
        <v>258</v>
      </c>
      <c r="B286" s="5">
        <v>53143</v>
      </c>
      <c r="C286" s="11">
        <f t="shared" ref="C286:C349" si="27">MIN($B$19,G285+D286)</f>
        <v>448.75</v>
      </c>
      <c r="D286" s="11">
        <f t="shared" ref="D286:D349" si="28">ROUND(G285*$B$22,2)</f>
        <v>231.2</v>
      </c>
      <c r="E286" s="11">
        <f t="shared" ref="E286:E349" si="29">C286-D286</f>
        <v>217.55</v>
      </c>
      <c r="G286" s="11">
        <f t="shared" ref="G286:G349" si="30">G285-E286-F286</f>
        <v>106904.24000000008</v>
      </c>
    </row>
    <row r="287" spans="1:7" x14ac:dyDescent="0.2">
      <c r="A287">
        <v>259</v>
      </c>
      <c r="B287" s="5">
        <v>53174</v>
      </c>
      <c r="C287" s="11">
        <f t="shared" si="27"/>
        <v>448.75</v>
      </c>
      <c r="D287" s="11">
        <f t="shared" si="28"/>
        <v>230.73</v>
      </c>
      <c r="E287" s="11">
        <f t="shared" si="29"/>
        <v>218.02</v>
      </c>
      <c r="G287" s="11">
        <f t="shared" si="30"/>
        <v>106686.22000000007</v>
      </c>
    </row>
    <row r="288" spans="1:7" x14ac:dyDescent="0.2">
      <c r="A288">
        <v>260</v>
      </c>
      <c r="B288" s="5">
        <v>53205</v>
      </c>
      <c r="C288" s="11">
        <f t="shared" si="27"/>
        <v>448.75</v>
      </c>
      <c r="D288" s="11">
        <f t="shared" si="28"/>
        <v>230.26</v>
      </c>
      <c r="E288" s="11">
        <f t="shared" si="29"/>
        <v>218.49</v>
      </c>
      <c r="G288" s="11">
        <f t="shared" si="30"/>
        <v>106467.73000000007</v>
      </c>
    </row>
    <row r="289" spans="1:7" x14ac:dyDescent="0.2">
      <c r="A289">
        <v>261</v>
      </c>
      <c r="B289" s="5">
        <v>53235</v>
      </c>
      <c r="C289" s="11">
        <f t="shared" si="27"/>
        <v>448.75</v>
      </c>
      <c r="D289" s="11">
        <f t="shared" si="28"/>
        <v>229.79</v>
      </c>
      <c r="E289" s="11">
        <f t="shared" si="29"/>
        <v>218.96</v>
      </c>
      <c r="G289" s="11">
        <f t="shared" si="30"/>
        <v>106248.77000000006</v>
      </c>
    </row>
    <row r="290" spans="1:7" x14ac:dyDescent="0.2">
      <c r="A290">
        <v>262</v>
      </c>
      <c r="B290" s="5">
        <v>53266</v>
      </c>
      <c r="C290" s="11">
        <f t="shared" si="27"/>
        <v>448.75</v>
      </c>
      <c r="D290" s="11">
        <f t="shared" si="28"/>
        <v>229.32</v>
      </c>
      <c r="E290" s="11">
        <f t="shared" si="29"/>
        <v>219.43</v>
      </c>
      <c r="G290" s="11">
        <f t="shared" si="30"/>
        <v>106029.34000000007</v>
      </c>
    </row>
    <row r="291" spans="1:7" x14ac:dyDescent="0.2">
      <c r="A291">
        <v>263</v>
      </c>
      <c r="B291" s="5">
        <v>53296</v>
      </c>
      <c r="C291" s="11">
        <f t="shared" si="27"/>
        <v>448.75</v>
      </c>
      <c r="D291" s="11">
        <f t="shared" si="28"/>
        <v>228.85</v>
      </c>
      <c r="E291" s="11">
        <f t="shared" si="29"/>
        <v>219.9</v>
      </c>
      <c r="G291" s="11">
        <f t="shared" si="30"/>
        <v>105809.44000000008</v>
      </c>
    </row>
    <row r="292" spans="1:7" x14ac:dyDescent="0.2">
      <c r="A292">
        <v>264</v>
      </c>
      <c r="B292" s="5">
        <v>53327</v>
      </c>
      <c r="C292" s="11">
        <f t="shared" si="27"/>
        <v>448.75</v>
      </c>
      <c r="D292" s="11">
        <f t="shared" si="28"/>
        <v>228.37</v>
      </c>
      <c r="E292" s="11">
        <f t="shared" si="29"/>
        <v>220.38</v>
      </c>
      <c r="G292" s="11">
        <f t="shared" si="30"/>
        <v>105589.06000000007</v>
      </c>
    </row>
    <row r="293" spans="1:7" x14ac:dyDescent="0.2">
      <c r="A293">
        <v>265</v>
      </c>
      <c r="B293" s="5">
        <v>53358</v>
      </c>
      <c r="C293" s="11">
        <f t="shared" si="27"/>
        <v>448.75</v>
      </c>
      <c r="D293" s="11">
        <f t="shared" si="28"/>
        <v>227.9</v>
      </c>
      <c r="E293" s="11">
        <f t="shared" si="29"/>
        <v>220.85</v>
      </c>
      <c r="G293" s="11">
        <f t="shared" si="30"/>
        <v>105368.21000000006</v>
      </c>
    </row>
    <row r="294" spans="1:7" x14ac:dyDescent="0.2">
      <c r="A294">
        <v>266</v>
      </c>
      <c r="B294" s="5">
        <v>53386</v>
      </c>
      <c r="C294" s="11">
        <f t="shared" si="27"/>
        <v>448.75</v>
      </c>
      <c r="D294" s="11">
        <f t="shared" si="28"/>
        <v>227.42</v>
      </c>
      <c r="E294" s="11">
        <f t="shared" si="29"/>
        <v>221.33</v>
      </c>
      <c r="G294" s="11">
        <f t="shared" si="30"/>
        <v>105146.88000000006</v>
      </c>
    </row>
    <row r="295" spans="1:7" x14ac:dyDescent="0.2">
      <c r="A295">
        <v>267</v>
      </c>
      <c r="B295" s="5">
        <v>53417</v>
      </c>
      <c r="C295" s="11">
        <f t="shared" si="27"/>
        <v>448.75</v>
      </c>
      <c r="D295" s="11">
        <f t="shared" si="28"/>
        <v>226.94</v>
      </c>
      <c r="E295" s="11">
        <f t="shared" si="29"/>
        <v>221.81</v>
      </c>
      <c r="G295" s="11">
        <f t="shared" si="30"/>
        <v>104925.07000000007</v>
      </c>
    </row>
    <row r="296" spans="1:7" x14ac:dyDescent="0.2">
      <c r="A296">
        <v>268</v>
      </c>
      <c r="B296" s="5">
        <v>53447</v>
      </c>
      <c r="C296" s="11">
        <f t="shared" si="27"/>
        <v>448.75</v>
      </c>
      <c r="D296" s="11">
        <f t="shared" si="28"/>
        <v>226.46</v>
      </c>
      <c r="E296" s="11">
        <f t="shared" si="29"/>
        <v>222.29</v>
      </c>
      <c r="G296" s="11">
        <f t="shared" si="30"/>
        <v>104702.78000000007</v>
      </c>
    </row>
    <row r="297" spans="1:7" x14ac:dyDescent="0.2">
      <c r="A297">
        <v>269</v>
      </c>
      <c r="B297" s="5">
        <v>53478</v>
      </c>
      <c r="C297" s="11">
        <f t="shared" si="27"/>
        <v>448.75</v>
      </c>
      <c r="D297" s="11">
        <f t="shared" si="28"/>
        <v>225.98</v>
      </c>
      <c r="E297" s="11">
        <f t="shared" si="29"/>
        <v>222.77</v>
      </c>
      <c r="G297" s="11">
        <f t="shared" si="30"/>
        <v>104480.01000000007</v>
      </c>
    </row>
    <row r="298" spans="1:7" x14ac:dyDescent="0.2">
      <c r="A298">
        <v>270</v>
      </c>
      <c r="B298" s="5">
        <v>53508</v>
      </c>
      <c r="C298" s="11">
        <f t="shared" si="27"/>
        <v>448.75</v>
      </c>
      <c r="D298" s="11">
        <f t="shared" si="28"/>
        <v>225.5</v>
      </c>
      <c r="E298" s="11">
        <f t="shared" si="29"/>
        <v>223.25</v>
      </c>
      <c r="G298" s="11">
        <f t="shared" si="30"/>
        <v>104256.76000000007</v>
      </c>
    </row>
    <row r="299" spans="1:7" x14ac:dyDescent="0.2">
      <c r="A299">
        <v>271</v>
      </c>
      <c r="B299" s="5">
        <v>53539</v>
      </c>
      <c r="C299" s="11">
        <f t="shared" si="27"/>
        <v>448.75</v>
      </c>
      <c r="D299" s="11">
        <f t="shared" si="28"/>
        <v>225.02</v>
      </c>
      <c r="E299" s="11">
        <f t="shared" si="29"/>
        <v>223.73</v>
      </c>
      <c r="G299" s="11">
        <f t="shared" si="30"/>
        <v>104033.03000000007</v>
      </c>
    </row>
    <row r="300" spans="1:7" x14ac:dyDescent="0.2">
      <c r="A300">
        <v>272</v>
      </c>
      <c r="B300" s="5">
        <v>53570</v>
      </c>
      <c r="C300" s="11">
        <f t="shared" si="27"/>
        <v>448.75</v>
      </c>
      <c r="D300" s="11">
        <f t="shared" si="28"/>
        <v>224.54</v>
      </c>
      <c r="E300" s="11">
        <f t="shared" si="29"/>
        <v>224.21</v>
      </c>
      <c r="G300" s="11">
        <f t="shared" si="30"/>
        <v>103808.82000000007</v>
      </c>
    </row>
    <row r="301" spans="1:7" x14ac:dyDescent="0.2">
      <c r="A301">
        <v>273</v>
      </c>
      <c r="B301" s="5">
        <v>53600</v>
      </c>
      <c r="C301" s="11">
        <f t="shared" si="27"/>
        <v>448.75</v>
      </c>
      <c r="D301" s="11">
        <f t="shared" si="28"/>
        <v>224.05</v>
      </c>
      <c r="E301" s="11">
        <f t="shared" si="29"/>
        <v>224.7</v>
      </c>
      <c r="G301" s="11">
        <f t="shared" si="30"/>
        <v>103584.12000000007</v>
      </c>
    </row>
    <row r="302" spans="1:7" x14ac:dyDescent="0.2">
      <c r="A302">
        <v>274</v>
      </c>
      <c r="B302" s="5">
        <v>53631</v>
      </c>
      <c r="C302" s="11">
        <f t="shared" si="27"/>
        <v>448.75</v>
      </c>
      <c r="D302" s="11">
        <f t="shared" si="28"/>
        <v>223.57</v>
      </c>
      <c r="E302" s="11">
        <f t="shared" si="29"/>
        <v>225.18</v>
      </c>
      <c r="G302" s="11">
        <f t="shared" si="30"/>
        <v>103358.94000000008</v>
      </c>
    </row>
    <row r="303" spans="1:7" x14ac:dyDescent="0.2">
      <c r="A303">
        <v>275</v>
      </c>
      <c r="B303" s="5">
        <v>53661</v>
      </c>
      <c r="C303" s="11">
        <f t="shared" si="27"/>
        <v>448.75</v>
      </c>
      <c r="D303" s="11">
        <f t="shared" si="28"/>
        <v>223.08</v>
      </c>
      <c r="E303" s="11">
        <f t="shared" si="29"/>
        <v>225.67</v>
      </c>
      <c r="G303" s="11">
        <f t="shared" si="30"/>
        <v>103133.27000000008</v>
      </c>
    </row>
    <row r="304" spans="1:7" x14ac:dyDescent="0.2">
      <c r="A304">
        <v>276</v>
      </c>
      <c r="B304" s="5">
        <v>53692</v>
      </c>
      <c r="C304" s="11">
        <f t="shared" si="27"/>
        <v>448.75</v>
      </c>
      <c r="D304" s="11">
        <f t="shared" si="28"/>
        <v>222.6</v>
      </c>
      <c r="E304" s="11">
        <f t="shared" si="29"/>
        <v>226.15</v>
      </c>
      <c r="G304" s="11">
        <f t="shared" si="30"/>
        <v>102907.12000000008</v>
      </c>
    </row>
    <row r="305" spans="1:7" x14ac:dyDescent="0.2">
      <c r="A305">
        <v>277</v>
      </c>
      <c r="B305" s="5">
        <v>53723</v>
      </c>
      <c r="C305" s="11">
        <f t="shared" si="27"/>
        <v>448.75</v>
      </c>
      <c r="D305" s="11">
        <f t="shared" si="28"/>
        <v>222.11</v>
      </c>
      <c r="E305" s="11">
        <f t="shared" si="29"/>
        <v>226.64</v>
      </c>
      <c r="G305" s="11">
        <f t="shared" si="30"/>
        <v>102680.48000000008</v>
      </c>
    </row>
    <row r="306" spans="1:7" x14ac:dyDescent="0.2">
      <c r="A306">
        <v>278</v>
      </c>
      <c r="B306" s="5">
        <v>53751</v>
      </c>
      <c r="C306" s="11">
        <f t="shared" si="27"/>
        <v>448.75</v>
      </c>
      <c r="D306" s="11">
        <f t="shared" si="28"/>
        <v>221.62</v>
      </c>
      <c r="E306" s="11">
        <f t="shared" si="29"/>
        <v>227.13</v>
      </c>
      <c r="G306" s="11">
        <f t="shared" si="30"/>
        <v>102453.35000000008</v>
      </c>
    </row>
    <row r="307" spans="1:7" x14ac:dyDescent="0.2">
      <c r="A307">
        <v>279</v>
      </c>
      <c r="B307" s="5">
        <v>53782</v>
      </c>
      <c r="C307" s="11">
        <f t="shared" si="27"/>
        <v>448.75</v>
      </c>
      <c r="D307" s="11">
        <f t="shared" si="28"/>
        <v>221.13</v>
      </c>
      <c r="E307" s="11">
        <f t="shared" si="29"/>
        <v>227.62</v>
      </c>
      <c r="G307" s="11">
        <f t="shared" si="30"/>
        <v>102225.73000000008</v>
      </c>
    </row>
    <row r="308" spans="1:7" x14ac:dyDescent="0.2">
      <c r="A308">
        <v>280</v>
      </c>
      <c r="B308" s="5">
        <v>53812</v>
      </c>
      <c r="C308" s="11">
        <f t="shared" si="27"/>
        <v>448.75</v>
      </c>
      <c r="D308" s="11">
        <f t="shared" si="28"/>
        <v>220.64</v>
      </c>
      <c r="E308" s="11">
        <f t="shared" si="29"/>
        <v>228.11</v>
      </c>
      <c r="G308" s="11">
        <f t="shared" si="30"/>
        <v>101997.62000000008</v>
      </c>
    </row>
    <row r="309" spans="1:7" x14ac:dyDescent="0.2">
      <c r="A309">
        <v>281</v>
      </c>
      <c r="B309" s="5">
        <v>53843</v>
      </c>
      <c r="C309" s="11">
        <f t="shared" si="27"/>
        <v>448.75</v>
      </c>
      <c r="D309" s="11">
        <f t="shared" si="28"/>
        <v>220.14</v>
      </c>
      <c r="E309" s="11">
        <f t="shared" si="29"/>
        <v>228.61</v>
      </c>
      <c r="G309" s="11">
        <f t="shared" si="30"/>
        <v>101769.01000000008</v>
      </c>
    </row>
    <row r="310" spans="1:7" x14ac:dyDescent="0.2">
      <c r="A310">
        <v>282</v>
      </c>
      <c r="B310" s="5">
        <v>53873</v>
      </c>
      <c r="C310" s="11">
        <f t="shared" si="27"/>
        <v>448.75</v>
      </c>
      <c r="D310" s="11">
        <f t="shared" si="28"/>
        <v>219.65</v>
      </c>
      <c r="E310" s="11">
        <f t="shared" si="29"/>
        <v>229.1</v>
      </c>
      <c r="G310" s="11">
        <f t="shared" si="30"/>
        <v>101539.91000000008</v>
      </c>
    </row>
    <row r="311" spans="1:7" x14ac:dyDescent="0.2">
      <c r="A311">
        <v>283</v>
      </c>
      <c r="B311" s="5">
        <v>53904</v>
      </c>
      <c r="C311" s="11">
        <f t="shared" si="27"/>
        <v>448.75</v>
      </c>
      <c r="D311" s="11">
        <f t="shared" si="28"/>
        <v>219.16</v>
      </c>
      <c r="E311" s="11">
        <f t="shared" si="29"/>
        <v>229.59</v>
      </c>
      <c r="G311" s="11">
        <f t="shared" si="30"/>
        <v>101310.32000000008</v>
      </c>
    </row>
    <row r="312" spans="1:7" x14ac:dyDescent="0.2">
      <c r="A312">
        <v>284</v>
      </c>
      <c r="B312" s="5">
        <v>53935</v>
      </c>
      <c r="C312" s="11">
        <f t="shared" si="27"/>
        <v>448.75</v>
      </c>
      <c r="D312" s="11">
        <f t="shared" si="28"/>
        <v>218.66</v>
      </c>
      <c r="E312" s="11">
        <f t="shared" si="29"/>
        <v>230.09</v>
      </c>
      <c r="G312" s="11">
        <f t="shared" si="30"/>
        <v>101080.23000000008</v>
      </c>
    </row>
    <row r="313" spans="1:7" x14ac:dyDescent="0.2">
      <c r="A313">
        <v>285</v>
      </c>
      <c r="B313" s="5">
        <v>53965</v>
      </c>
      <c r="C313" s="11">
        <f t="shared" si="27"/>
        <v>448.75</v>
      </c>
      <c r="D313" s="11">
        <f t="shared" si="28"/>
        <v>218.16</v>
      </c>
      <c r="E313" s="11">
        <f t="shared" si="29"/>
        <v>230.59</v>
      </c>
      <c r="G313" s="11">
        <f t="shared" si="30"/>
        <v>100849.64000000009</v>
      </c>
    </row>
    <row r="314" spans="1:7" x14ac:dyDescent="0.2">
      <c r="A314">
        <v>286</v>
      </c>
      <c r="B314" s="5">
        <v>53996</v>
      </c>
      <c r="C314" s="11">
        <f t="shared" si="27"/>
        <v>448.75</v>
      </c>
      <c r="D314" s="11">
        <f t="shared" si="28"/>
        <v>217.67</v>
      </c>
      <c r="E314" s="11">
        <f t="shared" si="29"/>
        <v>231.08</v>
      </c>
      <c r="G314" s="11">
        <f t="shared" si="30"/>
        <v>100618.56000000008</v>
      </c>
    </row>
    <row r="315" spans="1:7" x14ac:dyDescent="0.2">
      <c r="A315">
        <v>287</v>
      </c>
      <c r="B315" s="5">
        <v>54026</v>
      </c>
      <c r="C315" s="11">
        <f t="shared" si="27"/>
        <v>448.75</v>
      </c>
      <c r="D315" s="11">
        <f t="shared" si="28"/>
        <v>217.17</v>
      </c>
      <c r="E315" s="11">
        <f t="shared" si="29"/>
        <v>231.58</v>
      </c>
      <c r="G315" s="11">
        <f t="shared" si="30"/>
        <v>100386.98000000008</v>
      </c>
    </row>
    <row r="316" spans="1:7" x14ac:dyDescent="0.2">
      <c r="A316">
        <v>288</v>
      </c>
      <c r="B316" s="5">
        <v>54057</v>
      </c>
      <c r="C316" s="11">
        <f t="shared" si="27"/>
        <v>448.75</v>
      </c>
      <c r="D316" s="11">
        <f t="shared" si="28"/>
        <v>216.67</v>
      </c>
      <c r="E316" s="11">
        <f t="shared" si="29"/>
        <v>232.08</v>
      </c>
      <c r="G316" s="11">
        <f t="shared" si="30"/>
        <v>100154.90000000008</v>
      </c>
    </row>
    <row r="317" spans="1:7" x14ac:dyDescent="0.2">
      <c r="A317">
        <v>289</v>
      </c>
      <c r="B317" s="5">
        <v>54088</v>
      </c>
      <c r="C317" s="11">
        <f t="shared" si="27"/>
        <v>448.75</v>
      </c>
      <c r="D317" s="11">
        <f t="shared" si="28"/>
        <v>216.17</v>
      </c>
      <c r="E317" s="11">
        <f t="shared" si="29"/>
        <v>232.58</v>
      </c>
      <c r="G317" s="11">
        <f t="shared" si="30"/>
        <v>99922.32000000008</v>
      </c>
    </row>
    <row r="318" spans="1:7" x14ac:dyDescent="0.2">
      <c r="A318">
        <v>290</v>
      </c>
      <c r="B318" s="5">
        <v>54117</v>
      </c>
      <c r="C318" s="11">
        <f t="shared" si="27"/>
        <v>448.75</v>
      </c>
      <c r="D318" s="11">
        <f t="shared" si="28"/>
        <v>215.67</v>
      </c>
      <c r="E318" s="11">
        <f t="shared" si="29"/>
        <v>233.08</v>
      </c>
      <c r="G318" s="11">
        <f t="shared" si="30"/>
        <v>99689.240000000078</v>
      </c>
    </row>
    <row r="319" spans="1:7" x14ac:dyDescent="0.2">
      <c r="A319">
        <v>291</v>
      </c>
      <c r="B319" s="5">
        <v>54148</v>
      </c>
      <c r="C319" s="11">
        <f t="shared" si="27"/>
        <v>448.75</v>
      </c>
      <c r="D319" s="11">
        <f t="shared" si="28"/>
        <v>215.16</v>
      </c>
      <c r="E319" s="11">
        <f t="shared" si="29"/>
        <v>233.59</v>
      </c>
      <c r="G319" s="11">
        <f t="shared" si="30"/>
        <v>99455.650000000081</v>
      </c>
    </row>
    <row r="320" spans="1:7" x14ac:dyDescent="0.2">
      <c r="A320">
        <v>292</v>
      </c>
      <c r="B320" s="5">
        <v>54178</v>
      </c>
      <c r="C320" s="11">
        <f t="shared" si="27"/>
        <v>448.75</v>
      </c>
      <c r="D320" s="11">
        <f t="shared" si="28"/>
        <v>214.66</v>
      </c>
      <c r="E320" s="11">
        <f t="shared" si="29"/>
        <v>234.09</v>
      </c>
      <c r="G320" s="11">
        <f t="shared" si="30"/>
        <v>99221.560000000085</v>
      </c>
    </row>
    <row r="321" spans="1:7" x14ac:dyDescent="0.2">
      <c r="A321">
        <v>293</v>
      </c>
      <c r="B321" s="5">
        <v>54209</v>
      </c>
      <c r="C321" s="11">
        <f t="shared" si="27"/>
        <v>448.75</v>
      </c>
      <c r="D321" s="11">
        <f t="shared" si="28"/>
        <v>214.15</v>
      </c>
      <c r="E321" s="11">
        <f t="shared" si="29"/>
        <v>234.6</v>
      </c>
      <c r="G321" s="11">
        <f t="shared" si="30"/>
        <v>98986.960000000079</v>
      </c>
    </row>
    <row r="322" spans="1:7" x14ac:dyDescent="0.2">
      <c r="A322">
        <v>294</v>
      </c>
      <c r="B322" s="5">
        <v>54239</v>
      </c>
      <c r="C322" s="11">
        <f t="shared" si="27"/>
        <v>448.75</v>
      </c>
      <c r="D322" s="11">
        <f t="shared" si="28"/>
        <v>213.65</v>
      </c>
      <c r="E322" s="11">
        <f t="shared" si="29"/>
        <v>235.1</v>
      </c>
      <c r="G322" s="11">
        <f t="shared" si="30"/>
        <v>98751.860000000073</v>
      </c>
    </row>
    <row r="323" spans="1:7" x14ac:dyDescent="0.2">
      <c r="A323">
        <v>295</v>
      </c>
      <c r="B323" s="5">
        <v>54270</v>
      </c>
      <c r="C323" s="11">
        <f t="shared" si="27"/>
        <v>448.75</v>
      </c>
      <c r="D323" s="11">
        <f t="shared" si="28"/>
        <v>213.14</v>
      </c>
      <c r="E323" s="11">
        <f t="shared" si="29"/>
        <v>235.61</v>
      </c>
      <c r="G323" s="11">
        <f t="shared" si="30"/>
        <v>98516.250000000073</v>
      </c>
    </row>
    <row r="324" spans="1:7" x14ac:dyDescent="0.2">
      <c r="A324">
        <v>296</v>
      </c>
      <c r="B324" s="5">
        <v>54301</v>
      </c>
      <c r="C324" s="11">
        <f t="shared" si="27"/>
        <v>448.75</v>
      </c>
      <c r="D324" s="11">
        <f t="shared" si="28"/>
        <v>212.63</v>
      </c>
      <c r="E324" s="11">
        <f t="shared" si="29"/>
        <v>236.12</v>
      </c>
      <c r="G324" s="11">
        <f t="shared" si="30"/>
        <v>98280.130000000077</v>
      </c>
    </row>
    <row r="325" spans="1:7" x14ac:dyDescent="0.2">
      <c r="A325">
        <v>297</v>
      </c>
      <c r="B325" s="5">
        <v>54331</v>
      </c>
      <c r="C325" s="11">
        <f t="shared" si="27"/>
        <v>448.75</v>
      </c>
      <c r="D325" s="11">
        <f t="shared" si="28"/>
        <v>212.12</v>
      </c>
      <c r="E325" s="11">
        <f t="shared" si="29"/>
        <v>236.63</v>
      </c>
      <c r="G325" s="11">
        <f t="shared" si="30"/>
        <v>98043.500000000073</v>
      </c>
    </row>
    <row r="326" spans="1:7" x14ac:dyDescent="0.2">
      <c r="A326">
        <v>298</v>
      </c>
      <c r="B326" s="5">
        <v>54362</v>
      </c>
      <c r="C326" s="11">
        <f t="shared" si="27"/>
        <v>448.75</v>
      </c>
      <c r="D326" s="11">
        <f t="shared" si="28"/>
        <v>211.61</v>
      </c>
      <c r="E326" s="11">
        <f t="shared" si="29"/>
        <v>237.14</v>
      </c>
      <c r="G326" s="11">
        <f t="shared" si="30"/>
        <v>97806.360000000073</v>
      </c>
    </row>
    <row r="327" spans="1:7" x14ac:dyDescent="0.2">
      <c r="A327">
        <v>299</v>
      </c>
      <c r="B327" s="5">
        <v>54392</v>
      </c>
      <c r="C327" s="11">
        <f t="shared" si="27"/>
        <v>448.75</v>
      </c>
      <c r="D327" s="11">
        <f t="shared" si="28"/>
        <v>211.1</v>
      </c>
      <c r="E327" s="11">
        <f t="shared" si="29"/>
        <v>237.65</v>
      </c>
      <c r="G327" s="11">
        <f t="shared" si="30"/>
        <v>97568.710000000079</v>
      </c>
    </row>
    <row r="328" spans="1:7" x14ac:dyDescent="0.2">
      <c r="A328">
        <v>300</v>
      </c>
      <c r="B328" s="5">
        <v>54423</v>
      </c>
      <c r="C328" s="11">
        <f t="shared" si="27"/>
        <v>448.75</v>
      </c>
      <c r="D328" s="11">
        <f t="shared" si="28"/>
        <v>210.59</v>
      </c>
      <c r="E328" s="11">
        <f t="shared" si="29"/>
        <v>238.16</v>
      </c>
      <c r="G328" s="11">
        <f t="shared" si="30"/>
        <v>97330.550000000076</v>
      </c>
    </row>
    <row r="329" spans="1:7" x14ac:dyDescent="0.2">
      <c r="A329">
        <v>301</v>
      </c>
      <c r="B329" s="5">
        <v>54454</v>
      </c>
      <c r="C329" s="11">
        <f t="shared" si="27"/>
        <v>448.75</v>
      </c>
      <c r="D329" s="11">
        <f t="shared" si="28"/>
        <v>210.07</v>
      </c>
      <c r="E329" s="11">
        <f t="shared" si="29"/>
        <v>238.68</v>
      </c>
      <c r="G329" s="11">
        <f t="shared" si="30"/>
        <v>97091.870000000083</v>
      </c>
    </row>
    <row r="330" spans="1:7" x14ac:dyDescent="0.2">
      <c r="A330">
        <v>302</v>
      </c>
      <c r="B330" s="5">
        <v>54482</v>
      </c>
      <c r="C330" s="11">
        <f t="shared" si="27"/>
        <v>448.75</v>
      </c>
      <c r="D330" s="11">
        <f t="shared" si="28"/>
        <v>209.56</v>
      </c>
      <c r="E330" s="11">
        <f t="shared" si="29"/>
        <v>239.19</v>
      </c>
      <c r="G330" s="11">
        <f t="shared" si="30"/>
        <v>96852.68000000008</v>
      </c>
    </row>
    <row r="331" spans="1:7" x14ac:dyDescent="0.2">
      <c r="A331">
        <v>303</v>
      </c>
      <c r="B331" s="5">
        <v>54513</v>
      </c>
      <c r="C331" s="11">
        <f t="shared" si="27"/>
        <v>448.75</v>
      </c>
      <c r="D331" s="11">
        <f t="shared" si="28"/>
        <v>209.04</v>
      </c>
      <c r="E331" s="11">
        <f t="shared" si="29"/>
        <v>239.71</v>
      </c>
      <c r="G331" s="11">
        <f t="shared" si="30"/>
        <v>96612.970000000074</v>
      </c>
    </row>
    <row r="332" spans="1:7" x14ac:dyDescent="0.2">
      <c r="A332">
        <v>304</v>
      </c>
      <c r="B332" s="5">
        <v>54543</v>
      </c>
      <c r="C332" s="11">
        <f t="shared" si="27"/>
        <v>448.75</v>
      </c>
      <c r="D332" s="11">
        <f t="shared" si="28"/>
        <v>208.52</v>
      </c>
      <c r="E332" s="11">
        <f t="shared" si="29"/>
        <v>240.23</v>
      </c>
      <c r="G332" s="11">
        <f t="shared" si="30"/>
        <v>96372.740000000078</v>
      </c>
    </row>
    <row r="333" spans="1:7" x14ac:dyDescent="0.2">
      <c r="A333">
        <v>305</v>
      </c>
      <c r="B333" s="5">
        <v>54574</v>
      </c>
      <c r="C333" s="11">
        <f t="shared" si="27"/>
        <v>448.75</v>
      </c>
      <c r="D333" s="11">
        <f t="shared" si="28"/>
        <v>208</v>
      </c>
      <c r="E333" s="11">
        <f t="shared" si="29"/>
        <v>240.75</v>
      </c>
      <c r="G333" s="11">
        <f t="shared" si="30"/>
        <v>96131.990000000078</v>
      </c>
    </row>
    <row r="334" spans="1:7" x14ac:dyDescent="0.2">
      <c r="A334">
        <v>306</v>
      </c>
      <c r="B334" s="5">
        <v>54604</v>
      </c>
      <c r="C334" s="11">
        <f t="shared" si="27"/>
        <v>448.75</v>
      </c>
      <c r="D334" s="11">
        <f t="shared" si="28"/>
        <v>207.48</v>
      </c>
      <c r="E334" s="11">
        <f t="shared" si="29"/>
        <v>241.27</v>
      </c>
      <c r="G334" s="11">
        <f t="shared" si="30"/>
        <v>95890.720000000074</v>
      </c>
    </row>
    <row r="335" spans="1:7" x14ac:dyDescent="0.2">
      <c r="A335">
        <v>307</v>
      </c>
      <c r="B335" s="5">
        <v>54635</v>
      </c>
      <c r="C335" s="11">
        <f t="shared" si="27"/>
        <v>448.75</v>
      </c>
      <c r="D335" s="11">
        <f t="shared" si="28"/>
        <v>206.96</v>
      </c>
      <c r="E335" s="11">
        <f t="shared" si="29"/>
        <v>241.79</v>
      </c>
      <c r="G335" s="11">
        <f t="shared" si="30"/>
        <v>95648.93000000008</v>
      </c>
    </row>
    <row r="336" spans="1:7" x14ac:dyDescent="0.2">
      <c r="A336">
        <v>308</v>
      </c>
      <c r="B336" s="5">
        <v>54666</v>
      </c>
      <c r="C336" s="11">
        <f t="shared" si="27"/>
        <v>448.75</v>
      </c>
      <c r="D336" s="11">
        <f t="shared" si="28"/>
        <v>206.44</v>
      </c>
      <c r="E336" s="11">
        <f t="shared" si="29"/>
        <v>242.31</v>
      </c>
      <c r="G336" s="11">
        <f t="shared" si="30"/>
        <v>95406.620000000083</v>
      </c>
    </row>
    <row r="337" spans="1:7" x14ac:dyDescent="0.2">
      <c r="A337">
        <v>309</v>
      </c>
      <c r="B337" s="5">
        <v>54696</v>
      </c>
      <c r="C337" s="11">
        <f t="shared" si="27"/>
        <v>448.75</v>
      </c>
      <c r="D337" s="11">
        <f t="shared" si="28"/>
        <v>205.92</v>
      </c>
      <c r="E337" s="11">
        <f t="shared" si="29"/>
        <v>242.83</v>
      </c>
      <c r="G337" s="11">
        <f t="shared" si="30"/>
        <v>95163.790000000081</v>
      </c>
    </row>
    <row r="338" spans="1:7" x14ac:dyDescent="0.2">
      <c r="A338">
        <v>310</v>
      </c>
      <c r="B338" s="5">
        <v>54727</v>
      </c>
      <c r="C338" s="11">
        <f t="shared" si="27"/>
        <v>448.75</v>
      </c>
      <c r="D338" s="11">
        <f t="shared" si="28"/>
        <v>205.4</v>
      </c>
      <c r="E338" s="11">
        <f t="shared" si="29"/>
        <v>243.35</v>
      </c>
      <c r="G338" s="11">
        <f t="shared" si="30"/>
        <v>94920.440000000075</v>
      </c>
    </row>
    <row r="339" spans="1:7" x14ac:dyDescent="0.2">
      <c r="A339">
        <v>311</v>
      </c>
      <c r="B339" s="5">
        <v>54757</v>
      </c>
      <c r="C339" s="11">
        <f t="shared" si="27"/>
        <v>448.75</v>
      </c>
      <c r="D339" s="11">
        <f t="shared" si="28"/>
        <v>204.87</v>
      </c>
      <c r="E339" s="11">
        <f t="shared" si="29"/>
        <v>243.88</v>
      </c>
      <c r="G339" s="11">
        <f t="shared" si="30"/>
        <v>94676.56000000007</v>
      </c>
    </row>
    <row r="340" spans="1:7" x14ac:dyDescent="0.2">
      <c r="A340">
        <v>312</v>
      </c>
      <c r="B340" s="5">
        <v>54788</v>
      </c>
      <c r="C340" s="11">
        <f t="shared" si="27"/>
        <v>448.75</v>
      </c>
      <c r="D340" s="11">
        <f t="shared" si="28"/>
        <v>204.34</v>
      </c>
      <c r="E340" s="11">
        <f t="shared" si="29"/>
        <v>244.41</v>
      </c>
      <c r="G340" s="11">
        <f t="shared" si="30"/>
        <v>94432.150000000067</v>
      </c>
    </row>
    <row r="341" spans="1:7" x14ac:dyDescent="0.2">
      <c r="A341">
        <v>313</v>
      </c>
      <c r="B341" s="5">
        <v>54819</v>
      </c>
      <c r="C341" s="11">
        <f t="shared" si="27"/>
        <v>448.75</v>
      </c>
      <c r="D341" s="11">
        <f t="shared" si="28"/>
        <v>203.82</v>
      </c>
      <c r="E341" s="11">
        <f t="shared" si="29"/>
        <v>244.93</v>
      </c>
      <c r="G341" s="11">
        <f t="shared" si="30"/>
        <v>94187.220000000074</v>
      </c>
    </row>
    <row r="342" spans="1:7" x14ac:dyDescent="0.2">
      <c r="A342">
        <v>314</v>
      </c>
      <c r="B342" s="5">
        <v>54847</v>
      </c>
      <c r="C342" s="11">
        <f t="shared" si="27"/>
        <v>448.75</v>
      </c>
      <c r="D342" s="11">
        <f t="shared" si="28"/>
        <v>203.29</v>
      </c>
      <c r="E342" s="11">
        <f t="shared" si="29"/>
        <v>245.46</v>
      </c>
      <c r="G342" s="11">
        <f t="shared" si="30"/>
        <v>93941.760000000068</v>
      </c>
    </row>
    <row r="343" spans="1:7" x14ac:dyDescent="0.2">
      <c r="A343">
        <v>315</v>
      </c>
      <c r="B343" s="5">
        <v>54878</v>
      </c>
      <c r="C343" s="11">
        <f t="shared" si="27"/>
        <v>448.75</v>
      </c>
      <c r="D343" s="11">
        <f t="shared" si="28"/>
        <v>202.76</v>
      </c>
      <c r="E343" s="11">
        <f t="shared" si="29"/>
        <v>245.99</v>
      </c>
      <c r="G343" s="11">
        <f t="shared" si="30"/>
        <v>93695.770000000062</v>
      </c>
    </row>
    <row r="344" spans="1:7" x14ac:dyDescent="0.2">
      <c r="A344">
        <v>316</v>
      </c>
      <c r="B344" s="5">
        <v>54908</v>
      </c>
      <c r="C344" s="11">
        <f t="shared" si="27"/>
        <v>448.75</v>
      </c>
      <c r="D344" s="11">
        <f t="shared" si="28"/>
        <v>202.23</v>
      </c>
      <c r="E344" s="11">
        <f t="shared" si="29"/>
        <v>246.52</v>
      </c>
      <c r="G344" s="11">
        <f t="shared" si="30"/>
        <v>93449.250000000058</v>
      </c>
    </row>
    <row r="345" spans="1:7" x14ac:dyDescent="0.2">
      <c r="A345">
        <v>317</v>
      </c>
      <c r="B345" s="5">
        <v>54939</v>
      </c>
      <c r="C345" s="11">
        <f t="shared" si="27"/>
        <v>448.75</v>
      </c>
      <c r="D345" s="11">
        <f t="shared" si="28"/>
        <v>201.69</v>
      </c>
      <c r="E345" s="11">
        <f t="shared" si="29"/>
        <v>247.06</v>
      </c>
      <c r="G345" s="11">
        <f t="shared" si="30"/>
        <v>93202.190000000061</v>
      </c>
    </row>
    <row r="346" spans="1:7" x14ac:dyDescent="0.2">
      <c r="A346">
        <v>318</v>
      </c>
      <c r="B346" s="5">
        <v>54969</v>
      </c>
      <c r="C346" s="11">
        <f t="shared" si="27"/>
        <v>448.75</v>
      </c>
      <c r="D346" s="11">
        <f t="shared" si="28"/>
        <v>201.16</v>
      </c>
      <c r="E346" s="11">
        <f t="shared" si="29"/>
        <v>247.59</v>
      </c>
      <c r="G346" s="11">
        <f t="shared" si="30"/>
        <v>92954.600000000064</v>
      </c>
    </row>
    <row r="347" spans="1:7" x14ac:dyDescent="0.2">
      <c r="A347">
        <v>319</v>
      </c>
      <c r="B347" s="5">
        <v>55000</v>
      </c>
      <c r="C347" s="11">
        <f t="shared" si="27"/>
        <v>448.75</v>
      </c>
      <c r="D347" s="11">
        <f t="shared" si="28"/>
        <v>200.63</v>
      </c>
      <c r="E347" s="11">
        <f t="shared" si="29"/>
        <v>248.12</v>
      </c>
      <c r="G347" s="11">
        <f t="shared" si="30"/>
        <v>92706.480000000069</v>
      </c>
    </row>
    <row r="348" spans="1:7" x14ac:dyDescent="0.2">
      <c r="A348">
        <v>320</v>
      </c>
      <c r="B348" s="5">
        <v>55031</v>
      </c>
      <c r="C348" s="11">
        <f t="shared" si="27"/>
        <v>448.75</v>
      </c>
      <c r="D348" s="11">
        <f t="shared" si="28"/>
        <v>200.09</v>
      </c>
      <c r="E348" s="11">
        <f t="shared" si="29"/>
        <v>248.66</v>
      </c>
      <c r="G348" s="11">
        <f t="shared" si="30"/>
        <v>92457.820000000065</v>
      </c>
    </row>
    <row r="349" spans="1:7" x14ac:dyDescent="0.2">
      <c r="A349">
        <v>321</v>
      </c>
      <c r="B349" s="5">
        <v>55061</v>
      </c>
      <c r="C349" s="11">
        <f t="shared" si="27"/>
        <v>448.75</v>
      </c>
      <c r="D349" s="11">
        <f t="shared" si="28"/>
        <v>199.55</v>
      </c>
      <c r="E349" s="11">
        <f t="shared" si="29"/>
        <v>249.2</v>
      </c>
      <c r="G349" s="11">
        <f t="shared" si="30"/>
        <v>92208.620000000068</v>
      </c>
    </row>
    <row r="350" spans="1:7" x14ac:dyDescent="0.2">
      <c r="A350">
        <v>322</v>
      </c>
      <c r="B350" s="5">
        <v>55092</v>
      </c>
      <c r="C350" s="11">
        <f t="shared" ref="C350:C413" si="31">MIN($B$19,G349+D350)</f>
        <v>448.75</v>
      </c>
      <c r="D350" s="11">
        <f t="shared" ref="D350:D413" si="32">ROUND(G349*$B$22,2)</f>
        <v>199.02</v>
      </c>
      <c r="E350" s="11">
        <f t="shared" ref="E350:E413" si="33">C350-D350</f>
        <v>249.73</v>
      </c>
      <c r="G350" s="11">
        <f t="shared" ref="G350:G413" si="34">G349-E350-F350</f>
        <v>91958.890000000072</v>
      </c>
    </row>
    <row r="351" spans="1:7" x14ac:dyDescent="0.2">
      <c r="A351">
        <v>323</v>
      </c>
      <c r="B351" s="5">
        <v>55122</v>
      </c>
      <c r="C351" s="11">
        <f t="shared" si="31"/>
        <v>448.75</v>
      </c>
      <c r="D351" s="11">
        <f t="shared" si="32"/>
        <v>198.48</v>
      </c>
      <c r="E351" s="11">
        <f t="shared" si="33"/>
        <v>250.27</v>
      </c>
      <c r="G351" s="11">
        <f t="shared" si="34"/>
        <v>91708.620000000068</v>
      </c>
    </row>
    <row r="352" spans="1:7" x14ac:dyDescent="0.2">
      <c r="A352">
        <v>324</v>
      </c>
      <c r="B352" s="5">
        <v>55153</v>
      </c>
      <c r="C352" s="11">
        <f t="shared" si="31"/>
        <v>448.75</v>
      </c>
      <c r="D352" s="11">
        <f t="shared" si="32"/>
        <v>197.94</v>
      </c>
      <c r="E352" s="11">
        <f t="shared" si="33"/>
        <v>250.81</v>
      </c>
      <c r="G352" s="11">
        <f t="shared" si="34"/>
        <v>91457.81000000007</v>
      </c>
    </row>
    <row r="353" spans="1:7" x14ac:dyDescent="0.2">
      <c r="A353">
        <v>325</v>
      </c>
      <c r="B353" s="5">
        <v>55184</v>
      </c>
      <c r="C353" s="11">
        <f t="shared" si="31"/>
        <v>448.75</v>
      </c>
      <c r="D353" s="11">
        <f t="shared" si="32"/>
        <v>197.4</v>
      </c>
      <c r="E353" s="11">
        <f t="shared" si="33"/>
        <v>251.35</v>
      </c>
      <c r="G353" s="11">
        <f t="shared" si="34"/>
        <v>91206.460000000065</v>
      </c>
    </row>
    <row r="354" spans="1:7" x14ac:dyDescent="0.2">
      <c r="A354">
        <v>326</v>
      </c>
      <c r="B354" s="5">
        <v>55212</v>
      </c>
      <c r="C354" s="11">
        <f t="shared" si="31"/>
        <v>448.75</v>
      </c>
      <c r="D354" s="11">
        <f t="shared" si="32"/>
        <v>196.85</v>
      </c>
      <c r="E354" s="11">
        <f t="shared" si="33"/>
        <v>251.9</v>
      </c>
      <c r="G354" s="11">
        <f t="shared" si="34"/>
        <v>90954.56000000007</v>
      </c>
    </row>
    <row r="355" spans="1:7" x14ac:dyDescent="0.2">
      <c r="A355">
        <v>327</v>
      </c>
      <c r="B355" s="5">
        <v>55243</v>
      </c>
      <c r="C355" s="11">
        <f t="shared" si="31"/>
        <v>448.75</v>
      </c>
      <c r="D355" s="11">
        <f t="shared" si="32"/>
        <v>196.31</v>
      </c>
      <c r="E355" s="11">
        <f t="shared" si="33"/>
        <v>252.44</v>
      </c>
      <c r="G355" s="11">
        <f t="shared" si="34"/>
        <v>90702.120000000068</v>
      </c>
    </row>
    <row r="356" spans="1:7" x14ac:dyDescent="0.2">
      <c r="A356">
        <v>328</v>
      </c>
      <c r="B356" s="5">
        <v>55273</v>
      </c>
      <c r="C356" s="11">
        <f t="shared" si="31"/>
        <v>448.75</v>
      </c>
      <c r="D356" s="11">
        <f t="shared" si="32"/>
        <v>195.77</v>
      </c>
      <c r="E356" s="11">
        <f t="shared" si="33"/>
        <v>252.98</v>
      </c>
      <c r="G356" s="11">
        <f t="shared" si="34"/>
        <v>90449.140000000072</v>
      </c>
    </row>
    <row r="357" spans="1:7" x14ac:dyDescent="0.2">
      <c r="A357">
        <v>329</v>
      </c>
      <c r="B357" s="5">
        <v>55304</v>
      </c>
      <c r="C357" s="11">
        <f t="shared" si="31"/>
        <v>448.75</v>
      </c>
      <c r="D357" s="11">
        <f t="shared" si="32"/>
        <v>195.22</v>
      </c>
      <c r="E357" s="11">
        <f t="shared" si="33"/>
        <v>253.53</v>
      </c>
      <c r="G357" s="11">
        <f t="shared" si="34"/>
        <v>90195.610000000073</v>
      </c>
    </row>
    <row r="358" spans="1:7" x14ac:dyDescent="0.2">
      <c r="A358">
        <v>330</v>
      </c>
      <c r="B358" s="5">
        <v>55334</v>
      </c>
      <c r="C358" s="11">
        <f t="shared" si="31"/>
        <v>448.75</v>
      </c>
      <c r="D358" s="11">
        <f t="shared" si="32"/>
        <v>194.67</v>
      </c>
      <c r="E358" s="11">
        <f t="shared" si="33"/>
        <v>254.08</v>
      </c>
      <c r="G358" s="11">
        <f t="shared" si="34"/>
        <v>89941.530000000072</v>
      </c>
    </row>
    <row r="359" spans="1:7" x14ac:dyDescent="0.2">
      <c r="A359">
        <v>331</v>
      </c>
      <c r="B359" s="5">
        <v>55365</v>
      </c>
      <c r="C359" s="11">
        <f t="shared" si="31"/>
        <v>448.75</v>
      </c>
      <c r="D359" s="11">
        <f t="shared" si="32"/>
        <v>194.12</v>
      </c>
      <c r="E359" s="11">
        <f t="shared" si="33"/>
        <v>254.63</v>
      </c>
      <c r="G359" s="11">
        <f t="shared" si="34"/>
        <v>89686.900000000067</v>
      </c>
    </row>
    <row r="360" spans="1:7" x14ac:dyDescent="0.2">
      <c r="A360">
        <v>332</v>
      </c>
      <c r="B360" s="5">
        <v>55396</v>
      </c>
      <c r="C360" s="11">
        <f t="shared" si="31"/>
        <v>448.75</v>
      </c>
      <c r="D360" s="11">
        <f t="shared" si="32"/>
        <v>193.57</v>
      </c>
      <c r="E360" s="11">
        <f t="shared" si="33"/>
        <v>255.18</v>
      </c>
      <c r="G360" s="11">
        <f t="shared" si="34"/>
        <v>89431.720000000074</v>
      </c>
    </row>
    <row r="361" spans="1:7" x14ac:dyDescent="0.2">
      <c r="A361">
        <v>333</v>
      </c>
      <c r="B361" s="5">
        <v>55426</v>
      </c>
      <c r="C361" s="11">
        <f t="shared" si="31"/>
        <v>448.75</v>
      </c>
      <c r="D361" s="11">
        <f t="shared" si="32"/>
        <v>193.02</v>
      </c>
      <c r="E361" s="11">
        <f t="shared" si="33"/>
        <v>255.73</v>
      </c>
      <c r="G361" s="11">
        <f t="shared" si="34"/>
        <v>89175.990000000078</v>
      </c>
    </row>
    <row r="362" spans="1:7" x14ac:dyDescent="0.2">
      <c r="A362">
        <v>334</v>
      </c>
      <c r="B362" s="5">
        <v>55457</v>
      </c>
      <c r="C362" s="11">
        <f t="shared" si="31"/>
        <v>448.75</v>
      </c>
      <c r="D362" s="11">
        <f t="shared" si="32"/>
        <v>192.47</v>
      </c>
      <c r="E362" s="11">
        <f t="shared" si="33"/>
        <v>256.27999999999997</v>
      </c>
      <c r="G362" s="11">
        <f t="shared" si="34"/>
        <v>88919.710000000079</v>
      </c>
    </row>
    <row r="363" spans="1:7" x14ac:dyDescent="0.2">
      <c r="A363">
        <v>335</v>
      </c>
      <c r="B363" s="5">
        <v>55487</v>
      </c>
      <c r="C363" s="11">
        <f t="shared" si="31"/>
        <v>448.75</v>
      </c>
      <c r="D363" s="11">
        <f t="shared" si="32"/>
        <v>191.92</v>
      </c>
      <c r="E363" s="11">
        <f t="shared" si="33"/>
        <v>256.83000000000004</v>
      </c>
      <c r="G363" s="11">
        <f t="shared" si="34"/>
        <v>88662.880000000077</v>
      </c>
    </row>
    <row r="364" spans="1:7" x14ac:dyDescent="0.2">
      <c r="A364">
        <v>336</v>
      </c>
      <c r="B364" s="5">
        <v>55518</v>
      </c>
      <c r="C364" s="11">
        <f t="shared" si="31"/>
        <v>448.75</v>
      </c>
      <c r="D364" s="11">
        <f t="shared" si="32"/>
        <v>191.36</v>
      </c>
      <c r="E364" s="11">
        <f t="shared" si="33"/>
        <v>257.39</v>
      </c>
      <c r="G364" s="11">
        <f t="shared" si="34"/>
        <v>88405.490000000078</v>
      </c>
    </row>
    <row r="365" spans="1:7" x14ac:dyDescent="0.2">
      <c r="A365">
        <v>337</v>
      </c>
      <c r="B365" s="5">
        <v>55549</v>
      </c>
      <c r="C365" s="11">
        <f t="shared" si="31"/>
        <v>448.75</v>
      </c>
      <c r="D365" s="11">
        <f t="shared" si="32"/>
        <v>190.81</v>
      </c>
      <c r="E365" s="11">
        <f t="shared" si="33"/>
        <v>257.94</v>
      </c>
      <c r="G365" s="11">
        <f t="shared" si="34"/>
        <v>88147.550000000076</v>
      </c>
    </row>
    <row r="366" spans="1:7" x14ac:dyDescent="0.2">
      <c r="A366">
        <v>338</v>
      </c>
      <c r="B366" s="5">
        <v>55578</v>
      </c>
      <c r="C366" s="11">
        <f t="shared" si="31"/>
        <v>448.75</v>
      </c>
      <c r="D366" s="11">
        <f t="shared" si="32"/>
        <v>190.25</v>
      </c>
      <c r="E366" s="11">
        <f t="shared" si="33"/>
        <v>258.5</v>
      </c>
      <c r="G366" s="11">
        <f t="shared" si="34"/>
        <v>87889.050000000076</v>
      </c>
    </row>
    <row r="367" spans="1:7" x14ac:dyDescent="0.2">
      <c r="A367">
        <v>339</v>
      </c>
      <c r="B367" s="5">
        <v>55609</v>
      </c>
      <c r="C367" s="11">
        <f t="shared" si="31"/>
        <v>448.75</v>
      </c>
      <c r="D367" s="11">
        <f t="shared" si="32"/>
        <v>189.69</v>
      </c>
      <c r="E367" s="11">
        <f t="shared" si="33"/>
        <v>259.06</v>
      </c>
      <c r="G367" s="11">
        <f t="shared" si="34"/>
        <v>87629.990000000078</v>
      </c>
    </row>
    <row r="368" spans="1:7" x14ac:dyDescent="0.2">
      <c r="A368">
        <v>340</v>
      </c>
      <c r="B368" s="5">
        <v>55639</v>
      </c>
      <c r="C368" s="11">
        <f t="shared" si="31"/>
        <v>448.75</v>
      </c>
      <c r="D368" s="11">
        <f t="shared" si="32"/>
        <v>189.13</v>
      </c>
      <c r="E368" s="11">
        <f t="shared" si="33"/>
        <v>259.62</v>
      </c>
      <c r="G368" s="11">
        <f t="shared" si="34"/>
        <v>87370.370000000083</v>
      </c>
    </row>
    <row r="369" spans="1:7" x14ac:dyDescent="0.2">
      <c r="A369">
        <v>341</v>
      </c>
      <c r="B369" s="5">
        <v>55670</v>
      </c>
      <c r="C369" s="11">
        <f t="shared" si="31"/>
        <v>448.75</v>
      </c>
      <c r="D369" s="11">
        <f t="shared" si="32"/>
        <v>188.57</v>
      </c>
      <c r="E369" s="11">
        <f t="shared" si="33"/>
        <v>260.18</v>
      </c>
      <c r="G369" s="11">
        <f t="shared" si="34"/>
        <v>87110.19000000009</v>
      </c>
    </row>
    <row r="370" spans="1:7" x14ac:dyDescent="0.2">
      <c r="A370">
        <v>342</v>
      </c>
      <c r="B370" s="5">
        <v>55700</v>
      </c>
      <c r="C370" s="11">
        <f t="shared" si="31"/>
        <v>448.75</v>
      </c>
      <c r="D370" s="11">
        <f t="shared" si="32"/>
        <v>188.01</v>
      </c>
      <c r="E370" s="11">
        <f t="shared" si="33"/>
        <v>260.74</v>
      </c>
      <c r="G370" s="11">
        <f t="shared" si="34"/>
        <v>86849.450000000084</v>
      </c>
    </row>
    <row r="371" spans="1:7" x14ac:dyDescent="0.2">
      <c r="A371">
        <v>343</v>
      </c>
      <c r="B371" s="5">
        <v>55731</v>
      </c>
      <c r="C371" s="11">
        <f t="shared" si="31"/>
        <v>448.75</v>
      </c>
      <c r="D371" s="11">
        <f t="shared" si="32"/>
        <v>187.45</v>
      </c>
      <c r="E371" s="11">
        <f t="shared" si="33"/>
        <v>261.3</v>
      </c>
      <c r="G371" s="11">
        <f t="shared" si="34"/>
        <v>86588.150000000081</v>
      </c>
    </row>
    <row r="372" spans="1:7" x14ac:dyDescent="0.2">
      <c r="A372">
        <v>344</v>
      </c>
      <c r="B372" s="5">
        <v>55762</v>
      </c>
      <c r="C372" s="11">
        <f t="shared" si="31"/>
        <v>448.75</v>
      </c>
      <c r="D372" s="11">
        <f t="shared" si="32"/>
        <v>186.89</v>
      </c>
      <c r="E372" s="11">
        <f t="shared" si="33"/>
        <v>261.86</v>
      </c>
      <c r="G372" s="11">
        <f t="shared" si="34"/>
        <v>86326.290000000081</v>
      </c>
    </row>
    <row r="373" spans="1:7" x14ac:dyDescent="0.2">
      <c r="A373">
        <v>345</v>
      </c>
      <c r="B373" s="5">
        <v>55792</v>
      </c>
      <c r="C373" s="11">
        <f t="shared" si="31"/>
        <v>448.75</v>
      </c>
      <c r="D373" s="11">
        <f t="shared" si="32"/>
        <v>186.32</v>
      </c>
      <c r="E373" s="11">
        <f t="shared" si="33"/>
        <v>262.43</v>
      </c>
      <c r="G373" s="11">
        <f t="shared" si="34"/>
        <v>86063.860000000088</v>
      </c>
    </row>
    <row r="374" spans="1:7" x14ac:dyDescent="0.2">
      <c r="A374">
        <v>346</v>
      </c>
      <c r="B374" s="5">
        <v>55823</v>
      </c>
      <c r="C374" s="11">
        <f t="shared" si="31"/>
        <v>448.75</v>
      </c>
      <c r="D374" s="11">
        <f t="shared" si="32"/>
        <v>185.75</v>
      </c>
      <c r="E374" s="11">
        <f t="shared" si="33"/>
        <v>263</v>
      </c>
      <c r="G374" s="11">
        <f t="shared" si="34"/>
        <v>85800.860000000088</v>
      </c>
    </row>
    <row r="375" spans="1:7" x14ac:dyDescent="0.2">
      <c r="A375">
        <v>347</v>
      </c>
      <c r="B375" s="5">
        <v>55853</v>
      </c>
      <c r="C375" s="11">
        <f t="shared" si="31"/>
        <v>448.75</v>
      </c>
      <c r="D375" s="11">
        <f t="shared" si="32"/>
        <v>185.19</v>
      </c>
      <c r="E375" s="11">
        <f t="shared" si="33"/>
        <v>263.56</v>
      </c>
      <c r="G375" s="11">
        <f t="shared" si="34"/>
        <v>85537.30000000009</v>
      </c>
    </row>
    <row r="376" spans="1:7" x14ac:dyDescent="0.2">
      <c r="A376">
        <v>348</v>
      </c>
      <c r="B376" s="5">
        <v>55884</v>
      </c>
      <c r="C376" s="11">
        <f t="shared" si="31"/>
        <v>448.75</v>
      </c>
      <c r="D376" s="11">
        <f t="shared" si="32"/>
        <v>184.62</v>
      </c>
      <c r="E376" s="11">
        <f t="shared" si="33"/>
        <v>264.13</v>
      </c>
      <c r="G376" s="11">
        <f t="shared" si="34"/>
        <v>85273.170000000086</v>
      </c>
    </row>
    <row r="377" spans="1:7" x14ac:dyDescent="0.2">
      <c r="A377">
        <v>349</v>
      </c>
      <c r="B377" s="5">
        <v>55915</v>
      </c>
      <c r="C377" s="11">
        <f t="shared" si="31"/>
        <v>448.75</v>
      </c>
      <c r="D377" s="11">
        <f t="shared" si="32"/>
        <v>184.05</v>
      </c>
      <c r="E377" s="11">
        <f t="shared" si="33"/>
        <v>264.7</v>
      </c>
      <c r="G377" s="11">
        <f t="shared" si="34"/>
        <v>85008.470000000088</v>
      </c>
    </row>
    <row r="378" spans="1:7" x14ac:dyDescent="0.2">
      <c r="A378">
        <v>350</v>
      </c>
      <c r="B378" s="5">
        <v>55943</v>
      </c>
      <c r="C378" s="11">
        <f t="shared" si="31"/>
        <v>448.75</v>
      </c>
      <c r="D378" s="11">
        <f t="shared" si="32"/>
        <v>183.48</v>
      </c>
      <c r="E378" s="11">
        <f t="shared" si="33"/>
        <v>265.27</v>
      </c>
      <c r="G378" s="11">
        <f t="shared" si="34"/>
        <v>84743.200000000084</v>
      </c>
    </row>
    <row r="379" spans="1:7" x14ac:dyDescent="0.2">
      <c r="A379">
        <v>351</v>
      </c>
      <c r="B379" s="5">
        <v>55974</v>
      </c>
      <c r="C379" s="11">
        <f t="shared" si="31"/>
        <v>448.75</v>
      </c>
      <c r="D379" s="11">
        <f t="shared" si="32"/>
        <v>182.9</v>
      </c>
      <c r="E379" s="11">
        <f t="shared" si="33"/>
        <v>265.85000000000002</v>
      </c>
      <c r="G379" s="11">
        <f t="shared" si="34"/>
        <v>84477.350000000079</v>
      </c>
    </row>
    <row r="380" spans="1:7" x14ac:dyDescent="0.2">
      <c r="A380">
        <v>352</v>
      </c>
      <c r="B380" s="5">
        <v>56004</v>
      </c>
      <c r="C380" s="11">
        <f t="shared" si="31"/>
        <v>448.75</v>
      </c>
      <c r="D380" s="11">
        <f t="shared" si="32"/>
        <v>182.33</v>
      </c>
      <c r="E380" s="11">
        <f t="shared" si="33"/>
        <v>266.41999999999996</v>
      </c>
      <c r="G380" s="11">
        <f t="shared" si="34"/>
        <v>84210.93000000008</v>
      </c>
    </row>
    <row r="381" spans="1:7" x14ac:dyDescent="0.2">
      <c r="A381">
        <v>353</v>
      </c>
      <c r="B381" s="5">
        <v>56035</v>
      </c>
      <c r="C381" s="11">
        <f t="shared" si="31"/>
        <v>448.75</v>
      </c>
      <c r="D381" s="11">
        <f t="shared" si="32"/>
        <v>181.76</v>
      </c>
      <c r="E381" s="11">
        <f t="shared" si="33"/>
        <v>266.99</v>
      </c>
      <c r="G381" s="11">
        <f t="shared" si="34"/>
        <v>83943.940000000075</v>
      </c>
    </row>
    <row r="382" spans="1:7" x14ac:dyDescent="0.2">
      <c r="A382">
        <v>354</v>
      </c>
      <c r="B382" s="5">
        <v>56065</v>
      </c>
      <c r="C382" s="11">
        <f t="shared" si="31"/>
        <v>448.75</v>
      </c>
      <c r="D382" s="11">
        <f t="shared" si="32"/>
        <v>181.18</v>
      </c>
      <c r="E382" s="11">
        <f t="shared" si="33"/>
        <v>267.57</v>
      </c>
      <c r="G382" s="11">
        <f t="shared" si="34"/>
        <v>83676.370000000068</v>
      </c>
    </row>
    <row r="383" spans="1:7" x14ac:dyDescent="0.2">
      <c r="A383">
        <v>355</v>
      </c>
      <c r="B383" s="5">
        <v>56096</v>
      </c>
      <c r="C383" s="11">
        <f t="shared" si="31"/>
        <v>448.75</v>
      </c>
      <c r="D383" s="11">
        <f t="shared" si="32"/>
        <v>180.6</v>
      </c>
      <c r="E383" s="11">
        <f t="shared" si="33"/>
        <v>268.14999999999998</v>
      </c>
      <c r="G383" s="11">
        <f t="shared" si="34"/>
        <v>83408.220000000074</v>
      </c>
    </row>
    <row r="384" spans="1:7" x14ac:dyDescent="0.2">
      <c r="A384">
        <v>356</v>
      </c>
      <c r="B384" s="5">
        <v>56127</v>
      </c>
      <c r="C384" s="11">
        <f t="shared" si="31"/>
        <v>448.75</v>
      </c>
      <c r="D384" s="11">
        <f t="shared" si="32"/>
        <v>180.02</v>
      </c>
      <c r="E384" s="11">
        <f t="shared" si="33"/>
        <v>268.73</v>
      </c>
      <c r="G384" s="11">
        <f t="shared" si="34"/>
        <v>83139.490000000078</v>
      </c>
    </row>
    <row r="385" spans="1:7" x14ac:dyDescent="0.2">
      <c r="A385">
        <v>357</v>
      </c>
      <c r="B385" s="5">
        <v>56157</v>
      </c>
      <c r="C385" s="11">
        <f t="shared" si="31"/>
        <v>448.75</v>
      </c>
      <c r="D385" s="11">
        <f t="shared" si="32"/>
        <v>179.44</v>
      </c>
      <c r="E385" s="11">
        <f t="shared" si="33"/>
        <v>269.31</v>
      </c>
      <c r="G385" s="11">
        <f t="shared" si="34"/>
        <v>82870.18000000008</v>
      </c>
    </row>
    <row r="386" spans="1:7" x14ac:dyDescent="0.2">
      <c r="A386">
        <v>358</v>
      </c>
      <c r="B386" s="5">
        <v>56188</v>
      </c>
      <c r="C386" s="11">
        <f t="shared" si="31"/>
        <v>448.75</v>
      </c>
      <c r="D386" s="11">
        <f t="shared" si="32"/>
        <v>178.86</v>
      </c>
      <c r="E386" s="11">
        <f t="shared" si="33"/>
        <v>269.89</v>
      </c>
      <c r="G386" s="11">
        <f t="shared" si="34"/>
        <v>82600.290000000081</v>
      </c>
    </row>
    <row r="387" spans="1:7" x14ac:dyDescent="0.2">
      <c r="A387">
        <v>359</v>
      </c>
      <c r="B387" s="5">
        <v>56218</v>
      </c>
      <c r="C387" s="11">
        <f t="shared" si="31"/>
        <v>448.75</v>
      </c>
      <c r="D387" s="11">
        <f t="shared" si="32"/>
        <v>178.28</v>
      </c>
      <c r="E387" s="11">
        <f t="shared" si="33"/>
        <v>270.47000000000003</v>
      </c>
      <c r="G387" s="11">
        <f t="shared" si="34"/>
        <v>82329.82000000008</v>
      </c>
    </row>
    <row r="388" spans="1:7" x14ac:dyDescent="0.2">
      <c r="A388">
        <v>360</v>
      </c>
      <c r="B388" s="5">
        <v>56249</v>
      </c>
      <c r="C388" s="11">
        <f t="shared" si="31"/>
        <v>448.75</v>
      </c>
      <c r="D388" s="11">
        <f t="shared" si="32"/>
        <v>177.7</v>
      </c>
      <c r="E388" s="11">
        <f t="shared" si="33"/>
        <v>271.05</v>
      </c>
      <c r="G388" s="11">
        <f t="shared" si="34"/>
        <v>82058.770000000077</v>
      </c>
    </row>
    <row r="389" spans="1:7" x14ac:dyDescent="0.2">
      <c r="A389">
        <v>361</v>
      </c>
      <c r="B389" s="5">
        <v>56280</v>
      </c>
      <c r="C389" s="11">
        <f t="shared" si="31"/>
        <v>448.75</v>
      </c>
      <c r="D389" s="11">
        <f t="shared" si="32"/>
        <v>177.11</v>
      </c>
      <c r="E389" s="11">
        <f t="shared" si="33"/>
        <v>271.64</v>
      </c>
      <c r="G389" s="11">
        <f t="shared" si="34"/>
        <v>81787.130000000077</v>
      </c>
    </row>
    <row r="390" spans="1:7" x14ac:dyDescent="0.2">
      <c r="A390">
        <v>362</v>
      </c>
      <c r="B390" s="5">
        <v>56308</v>
      </c>
      <c r="C390" s="11">
        <f t="shared" si="31"/>
        <v>448.75</v>
      </c>
      <c r="D390" s="11">
        <f t="shared" si="32"/>
        <v>176.52</v>
      </c>
      <c r="E390" s="11">
        <f t="shared" si="33"/>
        <v>272.23</v>
      </c>
      <c r="G390" s="11">
        <f t="shared" si="34"/>
        <v>81514.900000000081</v>
      </c>
    </row>
    <row r="391" spans="1:7" x14ac:dyDescent="0.2">
      <c r="A391">
        <v>363</v>
      </c>
      <c r="B391" s="5">
        <v>56339</v>
      </c>
      <c r="C391" s="11">
        <f t="shared" si="31"/>
        <v>448.75</v>
      </c>
      <c r="D391" s="11">
        <f t="shared" si="32"/>
        <v>175.94</v>
      </c>
      <c r="E391" s="11">
        <f t="shared" si="33"/>
        <v>272.81</v>
      </c>
      <c r="G391" s="11">
        <f t="shared" si="34"/>
        <v>81242.090000000084</v>
      </c>
    </row>
    <row r="392" spans="1:7" x14ac:dyDescent="0.2">
      <c r="A392">
        <v>364</v>
      </c>
      <c r="B392" s="5">
        <v>56369</v>
      </c>
      <c r="C392" s="11">
        <f t="shared" si="31"/>
        <v>448.75</v>
      </c>
      <c r="D392" s="11">
        <f t="shared" si="32"/>
        <v>175.35</v>
      </c>
      <c r="E392" s="11">
        <f t="shared" si="33"/>
        <v>273.39999999999998</v>
      </c>
      <c r="G392" s="11">
        <f t="shared" si="34"/>
        <v>80968.69000000009</v>
      </c>
    </row>
    <row r="393" spans="1:7" x14ac:dyDescent="0.2">
      <c r="A393">
        <v>365</v>
      </c>
      <c r="B393" s="5">
        <v>56400</v>
      </c>
      <c r="C393" s="11">
        <f t="shared" si="31"/>
        <v>448.75</v>
      </c>
      <c r="D393" s="11">
        <f t="shared" si="32"/>
        <v>174.76</v>
      </c>
      <c r="E393" s="11">
        <f t="shared" si="33"/>
        <v>273.99</v>
      </c>
      <c r="G393" s="11">
        <f t="shared" si="34"/>
        <v>80694.700000000084</v>
      </c>
    </row>
    <row r="394" spans="1:7" x14ac:dyDescent="0.2">
      <c r="A394">
        <v>366</v>
      </c>
      <c r="B394" s="5">
        <v>56430</v>
      </c>
      <c r="C394" s="11">
        <f t="shared" si="31"/>
        <v>448.75</v>
      </c>
      <c r="D394" s="11">
        <f t="shared" si="32"/>
        <v>174.17</v>
      </c>
      <c r="E394" s="11">
        <f t="shared" si="33"/>
        <v>274.58000000000004</v>
      </c>
      <c r="G394" s="11">
        <f t="shared" si="34"/>
        <v>80420.120000000083</v>
      </c>
    </row>
    <row r="395" spans="1:7" x14ac:dyDescent="0.2">
      <c r="A395">
        <v>367</v>
      </c>
      <c r="B395" s="5">
        <v>56461</v>
      </c>
      <c r="C395" s="11">
        <f t="shared" si="31"/>
        <v>448.75</v>
      </c>
      <c r="D395" s="11">
        <f t="shared" si="32"/>
        <v>173.57</v>
      </c>
      <c r="E395" s="11">
        <f t="shared" si="33"/>
        <v>275.18</v>
      </c>
      <c r="G395" s="11">
        <f t="shared" si="34"/>
        <v>80144.94000000009</v>
      </c>
    </row>
    <row r="396" spans="1:7" x14ac:dyDescent="0.2">
      <c r="A396">
        <v>368</v>
      </c>
      <c r="B396" s="5">
        <v>56492</v>
      </c>
      <c r="C396" s="11">
        <f t="shared" si="31"/>
        <v>448.75</v>
      </c>
      <c r="D396" s="11">
        <f t="shared" si="32"/>
        <v>172.98</v>
      </c>
      <c r="E396" s="11">
        <f t="shared" si="33"/>
        <v>275.77</v>
      </c>
      <c r="G396" s="11">
        <f t="shared" si="34"/>
        <v>79869.170000000086</v>
      </c>
    </row>
    <row r="397" spans="1:7" x14ac:dyDescent="0.2">
      <c r="A397">
        <v>369</v>
      </c>
      <c r="B397" s="5">
        <v>56522</v>
      </c>
      <c r="C397" s="11">
        <f t="shared" si="31"/>
        <v>448.75</v>
      </c>
      <c r="D397" s="11">
        <f t="shared" si="32"/>
        <v>172.38</v>
      </c>
      <c r="E397" s="11">
        <f t="shared" si="33"/>
        <v>276.37</v>
      </c>
      <c r="G397" s="11">
        <f t="shared" si="34"/>
        <v>79592.80000000009</v>
      </c>
    </row>
    <row r="398" spans="1:7" x14ac:dyDescent="0.2">
      <c r="A398">
        <v>370</v>
      </c>
      <c r="B398" s="5">
        <v>56553</v>
      </c>
      <c r="C398" s="11">
        <f t="shared" si="31"/>
        <v>448.75</v>
      </c>
      <c r="D398" s="11">
        <f t="shared" si="32"/>
        <v>171.79</v>
      </c>
      <c r="E398" s="11">
        <f t="shared" si="33"/>
        <v>276.96000000000004</v>
      </c>
      <c r="G398" s="11">
        <f t="shared" si="34"/>
        <v>79315.840000000084</v>
      </c>
    </row>
    <row r="399" spans="1:7" x14ac:dyDescent="0.2">
      <c r="A399">
        <v>371</v>
      </c>
      <c r="B399" s="5">
        <v>56583</v>
      </c>
      <c r="C399" s="11">
        <f t="shared" si="31"/>
        <v>448.75</v>
      </c>
      <c r="D399" s="11">
        <f t="shared" si="32"/>
        <v>171.19</v>
      </c>
      <c r="E399" s="11">
        <f t="shared" si="33"/>
        <v>277.56</v>
      </c>
      <c r="G399" s="11">
        <f t="shared" si="34"/>
        <v>79038.280000000086</v>
      </c>
    </row>
    <row r="400" spans="1:7" x14ac:dyDescent="0.2">
      <c r="A400">
        <v>372</v>
      </c>
      <c r="B400" s="5">
        <v>56614</v>
      </c>
      <c r="C400" s="11">
        <f t="shared" si="31"/>
        <v>448.75</v>
      </c>
      <c r="D400" s="11">
        <f t="shared" si="32"/>
        <v>170.59</v>
      </c>
      <c r="E400" s="11">
        <f t="shared" si="33"/>
        <v>278.15999999999997</v>
      </c>
      <c r="G400" s="11">
        <f t="shared" si="34"/>
        <v>78760.120000000083</v>
      </c>
    </row>
    <row r="401" spans="1:7" x14ac:dyDescent="0.2">
      <c r="A401">
        <v>373</v>
      </c>
      <c r="B401" s="5">
        <v>56645</v>
      </c>
      <c r="C401" s="11">
        <f t="shared" si="31"/>
        <v>448.75</v>
      </c>
      <c r="D401" s="11">
        <f t="shared" si="32"/>
        <v>169.99</v>
      </c>
      <c r="E401" s="11">
        <f t="shared" si="33"/>
        <v>278.76</v>
      </c>
      <c r="G401" s="11">
        <f t="shared" si="34"/>
        <v>78481.360000000088</v>
      </c>
    </row>
    <row r="402" spans="1:7" x14ac:dyDescent="0.2">
      <c r="A402">
        <v>374</v>
      </c>
      <c r="B402" s="5">
        <v>56673</v>
      </c>
      <c r="C402" s="11">
        <f t="shared" si="31"/>
        <v>448.75</v>
      </c>
      <c r="D402" s="11">
        <f t="shared" si="32"/>
        <v>169.39</v>
      </c>
      <c r="E402" s="11">
        <f t="shared" si="33"/>
        <v>279.36</v>
      </c>
      <c r="G402" s="11">
        <f t="shared" si="34"/>
        <v>78202.000000000087</v>
      </c>
    </row>
    <row r="403" spans="1:7" x14ac:dyDescent="0.2">
      <c r="A403">
        <v>375</v>
      </c>
      <c r="B403" s="5">
        <v>56704</v>
      </c>
      <c r="C403" s="11">
        <f t="shared" si="31"/>
        <v>448.75</v>
      </c>
      <c r="D403" s="11">
        <f t="shared" si="32"/>
        <v>168.79</v>
      </c>
      <c r="E403" s="11">
        <f t="shared" si="33"/>
        <v>279.96000000000004</v>
      </c>
      <c r="G403" s="11">
        <f t="shared" si="34"/>
        <v>77922.040000000081</v>
      </c>
    </row>
    <row r="404" spans="1:7" x14ac:dyDescent="0.2">
      <c r="A404">
        <v>376</v>
      </c>
      <c r="B404" s="5">
        <v>56734</v>
      </c>
      <c r="C404" s="11">
        <f t="shared" si="31"/>
        <v>448.75</v>
      </c>
      <c r="D404" s="11">
        <f t="shared" si="32"/>
        <v>168.18</v>
      </c>
      <c r="E404" s="11">
        <f t="shared" si="33"/>
        <v>280.57</v>
      </c>
      <c r="G404" s="11">
        <f t="shared" si="34"/>
        <v>77641.470000000074</v>
      </c>
    </row>
    <row r="405" spans="1:7" x14ac:dyDescent="0.2">
      <c r="A405">
        <v>377</v>
      </c>
      <c r="B405" s="5">
        <v>56765</v>
      </c>
      <c r="C405" s="11">
        <f t="shared" si="31"/>
        <v>448.75</v>
      </c>
      <c r="D405" s="11">
        <f t="shared" si="32"/>
        <v>167.58</v>
      </c>
      <c r="E405" s="11">
        <f t="shared" si="33"/>
        <v>281.16999999999996</v>
      </c>
      <c r="G405" s="11">
        <f t="shared" si="34"/>
        <v>77360.300000000076</v>
      </c>
    </row>
    <row r="406" spans="1:7" x14ac:dyDescent="0.2">
      <c r="A406">
        <v>378</v>
      </c>
      <c r="B406" s="5">
        <v>56795</v>
      </c>
      <c r="C406" s="11">
        <f t="shared" si="31"/>
        <v>448.75</v>
      </c>
      <c r="D406" s="11">
        <f t="shared" si="32"/>
        <v>166.97</v>
      </c>
      <c r="E406" s="11">
        <f t="shared" si="33"/>
        <v>281.77999999999997</v>
      </c>
      <c r="G406" s="11">
        <f t="shared" si="34"/>
        <v>77078.520000000077</v>
      </c>
    </row>
    <row r="407" spans="1:7" x14ac:dyDescent="0.2">
      <c r="A407">
        <v>379</v>
      </c>
      <c r="B407" s="5">
        <v>56826</v>
      </c>
      <c r="C407" s="11">
        <f t="shared" si="31"/>
        <v>448.75</v>
      </c>
      <c r="D407" s="11">
        <f t="shared" si="32"/>
        <v>166.36</v>
      </c>
      <c r="E407" s="11">
        <f t="shared" si="33"/>
        <v>282.39</v>
      </c>
      <c r="G407" s="11">
        <f t="shared" si="34"/>
        <v>76796.130000000077</v>
      </c>
    </row>
    <row r="408" spans="1:7" x14ac:dyDescent="0.2">
      <c r="A408">
        <v>380</v>
      </c>
      <c r="B408" s="5">
        <v>56857</v>
      </c>
      <c r="C408" s="11">
        <f t="shared" si="31"/>
        <v>448.75</v>
      </c>
      <c r="D408" s="11">
        <f t="shared" si="32"/>
        <v>165.75</v>
      </c>
      <c r="E408" s="11">
        <f t="shared" si="33"/>
        <v>283</v>
      </c>
      <c r="G408" s="11">
        <f t="shared" si="34"/>
        <v>76513.130000000077</v>
      </c>
    </row>
    <row r="409" spans="1:7" x14ac:dyDescent="0.2">
      <c r="A409">
        <v>381</v>
      </c>
      <c r="B409" s="5">
        <v>56887</v>
      </c>
      <c r="C409" s="11">
        <f t="shared" si="31"/>
        <v>448.75</v>
      </c>
      <c r="D409" s="11">
        <f t="shared" si="32"/>
        <v>165.14</v>
      </c>
      <c r="E409" s="11">
        <f t="shared" si="33"/>
        <v>283.61</v>
      </c>
      <c r="G409" s="11">
        <f t="shared" si="34"/>
        <v>76229.520000000077</v>
      </c>
    </row>
    <row r="410" spans="1:7" x14ac:dyDescent="0.2">
      <c r="A410">
        <v>382</v>
      </c>
      <c r="B410" s="5">
        <v>56918</v>
      </c>
      <c r="C410" s="11">
        <f t="shared" si="31"/>
        <v>448.75</v>
      </c>
      <c r="D410" s="11">
        <f t="shared" si="32"/>
        <v>164.53</v>
      </c>
      <c r="E410" s="11">
        <f t="shared" si="33"/>
        <v>284.22000000000003</v>
      </c>
      <c r="G410" s="11">
        <f t="shared" si="34"/>
        <v>75945.300000000076</v>
      </c>
    </row>
    <row r="411" spans="1:7" x14ac:dyDescent="0.2">
      <c r="A411">
        <v>383</v>
      </c>
      <c r="B411" s="5">
        <v>56948</v>
      </c>
      <c r="C411" s="11">
        <f t="shared" si="31"/>
        <v>448.75</v>
      </c>
      <c r="D411" s="11">
        <f t="shared" si="32"/>
        <v>163.92</v>
      </c>
      <c r="E411" s="11">
        <f t="shared" si="33"/>
        <v>284.83000000000004</v>
      </c>
      <c r="G411" s="11">
        <f t="shared" si="34"/>
        <v>75660.470000000074</v>
      </c>
    </row>
    <row r="412" spans="1:7" x14ac:dyDescent="0.2">
      <c r="A412">
        <v>384</v>
      </c>
      <c r="B412" s="5">
        <v>56979</v>
      </c>
      <c r="C412" s="11">
        <f t="shared" si="31"/>
        <v>448.75</v>
      </c>
      <c r="D412" s="11">
        <f t="shared" si="32"/>
        <v>163.30000000000001</v>
      </c>
      <c r="E412" s="11">
        <f t="shared" si="33"/>
        <v>285.45</v>
      </c>
      <c r="G412" s="11">
        <f t="shared" si="34"/>
        <v>75375.020000000077</v>
      </c>
    </row>
    <row r="413" spans="1:7" x14ac:dyDescent="0.2">
      <c r="A413">
        <v>385</v>
      </c>
      <c r="B413" s="5">
        <v>57010</v>
      </c>
      <c r="C413" s="11">
        <f t="shared" si="31"/>
        <v>448.75</v>
      </c>
      <c r="D413" s="11">
        <f t="shared" si="32"/>
        <v>162.68</v>
      </c>
      <c r="E413" s="11">
        <f t="shared" si="33"/>
        <v>286.07</v>
      </c>
      <c r="G413" s="11">
        <f t="shared" si="34"/>
        <v>75088.95000000007</v>
      </c>
    </row>
    <row r="414" spans="1:7" x14ac:dyDescent="0.2">
      <c r="A414">
        <v>386</v>
      </c>
      <c r="B414" s="5">
        <v>57039</v>
      </c>
      <c r="C414" s="11">
        <f t="shared" ref="C414:C477" si="35">MIN($B$19,G413+D414)</f>
        <v>448.75</v>
      </c>
      <c r="D414" s="11">
        <f t="shared" ref="D414:D477" si="36">ROUND(G413*$B$22,2)</f>
        <v>162.07</v>
      </c>
      <c r="E414" s="11">
        <f t="shared" ref="E414:E477" si="37">C414-D414</f>
        <v>286.68</v>
      </c>
      <c r="G414" s="11">
        <f t="shared" ref="G414:G477" si="38">G413-E414-F414</f>
        <v>74802.270000000077</v>
      </c>
    </row>
    <row r="415" spans="1:7" x14ac:dyDescent="0.2">
      <c r="A415">
        <v>387</v>
      </c>
      <c r="B415" s="5">
        <v>57070</v>
      </c>
      <c r="C415" s="11">
        <f t="shared" si="35"/>
        <v>448.75</v>
      </c>
      <c r="D415" s="11">
        <f t="shared" si="36"/>
        <v>161.44999999999999</v>
      </c>
      <c r="E415" s="11">
        <f t="shared" si="37"/>
        <v>287.3</v>
      </c>
      <c r="G415" s="11">
        <f t="shared" si="38"/>
        <v>74514.970000000074</v>
      </c>
    </row>
    <row r="416" spans="1:7" x14ac:dyDescent="0.2">
      <c r="A416">
        <v>388</v>
      </c>
      <c r="B416" s="5">
        <v>57100</v>
      </c>
      <c r="C416" s="11">
        <f t="shared" si="35"/>
        <v>448.75</v>
      </c>
      <c r="D416" s="11">
        <f t="shared" si="36"/>
        <v>160.83000000000001</v>
      </c>
      <c r="E416" s="11">
        <f t="shared" si="37"/>
        <v>287.91999999999996</v>
      </c>
      <c r="G416" s="11">
        <f t="shared" si="38"/>
        <v>74227.050000000076</v>
      </c>
    </row>
    <row r="417" spans="1:7" x14ac:dyDescent="0.2">
      <c r="A417">
        <v>389</v>
      </c>
      <c r="B417" s="5">
        <v>57131</v>
      </c>
      <c r="C417" s="11">
        <f t="shared" si="35"/>
        <v>448.75</v>
      </c>
      <c r="D417" s="11">
        <f t="shared" si="36"/>
        <v>160.21</v>
      </c>
      <c r="E417" s="11">
        <f t="shared" si="37"/>
        <v>288.53999999999996</v>
      </c>
      <c r="G417" s="11">
        <f t="shared" si="38"/>
        <v>73938.510000000082</v>
      </c>
    </row>
    <row r="418" spans="1:7" x14ac:dyDescent="0.2">
      <c r="A418">
        <v>390</v>
      </c>
      <c r="B418" s="5">
        <v>57161</v>
      </c>
      <c r="C418" s="11">
        <f t="shared" si="35"/>
        <v>448.75</v>
      </c>
      <c r="D418" s="11">
        <f t="shared" si="36"/>
        <v>159.58000000000001</v>
      </c>
      <c r="E418" s="11">
        <f t="shared" si="37"/>
        <v>289.16999999999996</v>
      </c>
      <c r="G418" s="11">
        <f t="shared" si="38"/>
        <v>73649.340000000084</v>
      </c>
    </row>
    <row r="419" spans="1:7" x14ac:dyDescent="0.2">
      <c r="A419">
        <v>391</v>
      </c>
      <c r="B419" s="5">
        <v>57192</v>
      </c>
      <c r="C419" s="11">
        <f t="shared" si="35"/>
        <v>448.75</v>
      </c>
      <c r="D419" s="11">
        <f t="shared" si="36"/>
        <v>158.96</v>
      </c>
      <c r="E419" s="11">
        <f t="shared" si="37"/>
        <v>289.78999999999996</v>
      </c>
      <c r="G419" s="11">
        <f t="shared" si="38"/>
        <v>73359.55000000009</v>
      </c>
    </row>
    <row r="420" spans="1:7" x14ac:dyDescent="0.2">
      <c r="A420">
        <v>392</v>
      </c>
      <c r="B420" s="5">
        <v>57223</v>
      </c>
      <c r="C420" s="11">
        <f t="shared" si="35"/>
        <v>448.75</v>
      </c>
      <c r="D420" s="11">
        <f t="shared" si="36"/>
        <v>158.33000000000001</v>
      </c>
      <c r="E420" s="11">
        <f t="shared" si="37"/>
        <v>290.41999999999996</v>
      </c>
      <c r="G420" s="11">
        <f t="shared" si="38"/>
        <v>73069.130000000092</v>
      </c>
    </row>
    <row r="421" spans="1:7" x14ac:dyDescent="0.2">
      <c r="A421">
        <v>393</v>
      </c>
      <c r="B421" s="5">
        <v>57253</v>
      </c>
      <c r="C421" s="11">
        <f t="shared" si="35"/>
        <v>448.75</v>
      </c>
      <c r="D421" s="11">
        <f t="shared" si="36"/>
        <v>157.71</v>
      </c>
      <c r="E421" s="11">
        <f t="shared" si="37"/>
        <v>291.03999999999996</v>
      </c>
      <c r="G421" s="11">
        <f t="shared" si="38"/>
        <v>72778.090000000098</v>
      </c>
    </row>
    <row r="422" spans="1:7" x14ac:dyDescent="0.2">
      <c r="A422">
        <v>394</v>
      </c>
      <c r="B422" s="5">
        <v>57284</v>
      </c>
      <c r="C422" s="11">
        <f t="shared" si="35"/>
        <v>448.75</v>
      </c>
      <c r="D422" s="11">
        <f t="shared" si="36"/>
        <v>157.08000000000001</v>
      </c>
      <c r="E422" s="11">
        <f t="shared" si="37"/>
        <v>291.66999999999996</v>
      </c>
      <c r="G422" s="11">
        <f t="shared" si="38"/>
        <v>72486.4200000001</v>
      </c>
    </row>
    <row r="423" spans="1:7" x14ac:dyDescent="0.2">
      <c r="A423">
        <v>395</v>
      </c>
      <c r="B423" s="5">
        <v>57314</v>
      </c>
      <c r="C423" s="11">
        <f t="shared" si="35"/>
        <v>448.75</v>
      </c>
      <c r="D423" s="11">
        <f t="shared" si="36"/>
        <v>156.44999999999999</v>
      </c>
      <c r="E423" s="11">
        <f t="shared" si="37"/>
        <v>292.3</v>
      </c>
      <c r="G423" s="11">
        <f t="shared" si="38"/>
        <v>72194.120000000097</v>
      </c>
    </row>
    <row r="424" spans="1:7" x14ac:dyDescent="0.2">
      <c r="A424">
        <v>396</v>
      </c>
      <c r="B424" s="5">
        <v>57345</v>
      </c>
      <c r="C424" s="11">
        <f t="shared" si="35"/>
        <v>448.75</v>
      </c>
      <c r="D424" s="11">
        <f t="shared" si="36"/>
        <v>155.82</v>
      </c>
      <c r="E424" s="11">
        <f t="shared" si="37"/>
        <v>292.93</v>
      </c>
      <c r="G424" s="11">
        <f t="shared" si="38"/>
        <v>71901.190000000104</v>
      </c>
    </row>
    <row r="425" spans="1:7" x14ac:dyDescent="0.2">
      <c r="A425">
        <v>397</v>
      </c>
      <c r="B425" s="5">
        <v>57376</v>
      </c>
      <c r="C425" s="11">
        <f t="shared" si="35"/>
        <v>448.75</v>
      </c>
      <c r="D425" s="11">
        <f t="shared" si="36"/>
        <v>155.19</v>
      </c>
      <c r="E425" s="11">
        <f t="shared" si="37"/>
        <v>293.56</v>
      </c>
      <c r="G425" s="11">
        <f t="shared" si="38"/>
        <v>71607.630000000107</v>
      </c>
    </row>
    <row r="426" spans="1:7" x14ac:dyDescent="0.2">
      <c r="A426">
        <v>398</v>
      </c>
      <c r="B426" s="5">
        <v>57404</v>
      </c>
      <c r="C426" s="11">
        <f t="shared" si="35"/>
        <v>448.75</v>
      </c>
      <c r="D426" s="11">
        <f t="shared" si="36"/>
        <v>154.55000000000001</v>
      </c>
      <c r="E426" s="11">
        <f t="shared" si="37"/>
        <v>294.2</v>
      </c>
      <c r="G426" s="11">
        <f t="shared" si="38"/>
        <v>71313.430000000109</v>
      </c>
    </row>
    <row r="427" spans="1:7" x14ac:dyDescent="0.2">
      <c r="A427">
        <v>399</v>
      </c>
      <c r="B427" s="5">
        <v>57435</v>
      </c>
      <c r="C427" s="11">
        <f t="shared" si="35"/>
        <v>448.75</v>
      </c>
      <c r="D427" s="11">
        <f t="shared" si="36"/>
        <v>153.91999999999999</v>
      </c>
      <c r="E427" s="11">
        <f t="shared" si="37"/>
        <v>294.83000000000004</v>
      </c>
      <c r="G427" s="11">
        <f t="shared" si="38"/>
        <v>71018.600000000108</v>
      </c>
    </row>
    <row r="428" spans="1:7" x14ac:dyDescent="0.2">
      <c r="A428">
        <v>400</v>
      </c>
      <c r="B428" s="5">
        <v>57465</v>
      </c>
      <c r="C428" s="11">
        <f t="shared" si="35"/>
        <v>448.75</v>
      </c>
      <c r="D428" s="11">
        <f t="shared" si="36"/>
        <v>153.28</v>
      </c>
      <c r="E428" s="11">
        <f t="shared" si="37"/>
        <v>295.47000000000003</v>
      </c>
      <c r="G428" s="11">
        <f t="shared" si="38"/>
        <v>70723.130000000107</v>
      </c>
    </row>
    <row r="429" spans="1:7" x14ac:dyDescent="0.2">
      <c r="A429">
        <v>401</v>
      </c>
      <c r="B429" s="5">
        <v>57496</v>
      </c>
      <c r="C429" s="11">
        <f t="shared" si="35"/>
        <v>448.75</v>
      </c>
      <c r="D429" s="11">
        <f t="shared" si="36"/>
        <v>152.63999999999999</v>
      </c>
      <c r="E429" s="11">
        <f t="shared" si="37"/>
        <v>296.11</v>
      </c>
      <c r="G429" s="11">
        <f t="shared" si="38"/>
        <v>70427.020000000106</v>
      </c>
    </row>
    <row r="430" spans="1:7" x14ac:dyDescent="0.2">
      <c r="A430">
        <v>402</v>
      </c>
      <c r="B430" s="5">
        <v>57526</v>
      </c>
      <c r="C430" s="11">
        <f t="shared" si="35"/>
        <v>448.75</v>
      </c>
      <c r="D430" s="11">
        <f t="shared" si="36"/>
        <v>152</v>
      </c>
      <c r="E430" s="11">
        <f t="shared" si="37"/>
        <v>296.75</v>
      </c>
      <c r="G430" s="11">
        <f t="shared" si="38"/>
        <v>70130.270000000106</v>
      </c>
    </row>
    <row r="431" spans="1:7" x14ac:dyDescent="0.2">
      <c r="A431">
        <v>403</v>
      </c>
      <c r="B431" s="5">
        <v>57557</v>
      </c>
      <c r="C431" s="11">
        <f t="shared" si="35"/>
        <v>448.75</v>
      </c>
      <c r="D431" s="11">
        <f t="shared" si="36"/>
        <v>151.36000000000001</v>
      </c>
      <c r="E431" s="11">
        <f t="shared" si="37"/>
        <v>297.39</v>
      </c>
      <c r="G431" s="11">
        <f t="shared" si="38"/>
        <v>69832.880000000107</v>
      </c>
    </row>
    <row r="432" spans="1:7" x14ac:dyDescent="0.2">
      <c r="A432">
        <v>404</v>
      </c>
      <c r="B432" s="5">
        <v>57588</v>
      </c>
      <c r="C432" s="11">
        <f t="shared" si="35"/>
        <v>448.75</v>
      </c>
      <c r="D432" s="11">
        <f t="shared" si="36"/>
        <v>150.72</v>
      </c>
      <c r="E432" s="11">
        <f t="shared" si="37"/>
        <v>298.02999999999997</v>
      </c>
      <c r="G432" s="11">
        <f t="shared" si="38"/>
        <v>69534.850000000108</v>
      </c>
    </row>
    <row r="433" spans="1:7" x14ac:dyDescent="0.2">
      <c r="A433">
        <v>405</v>
      </c>
      <c r="B433" s="5">
        <v>57618</v>
      </c>
      <c r="C433" s="11">
        <f t="shared" si="35"/>
        <v>448.75</v>
      </c>
      <c r="D433" s="11">
        <f t="shared" si="36"/>
        <v>150.08000000000001</v>
      </c>
      <c r="E433" s="11">
        <f t="shared" si="37"/>
        <v>298.66999999999996</v>
      </c>
      <c r="G433" s="11">
        <f t="shared" si="38"/>
        <v>69236.180000000109</v>
      </c>
    </row>
    <row r="434" spans="1:7" x14ac:dyDescent="0.2">
      <c r="A434">
        <v>406</v>
      </c>
      <c r="B434" s="5">
        <v>57649</v>
      </c>
      <c r="C434" s="11">
        <f t="shared" si="35"/>
        <v>448.75</v>
      </c>
      <c r="D434" s="11">
        <f t="shared" si="36"/>
        <v>149.43</v>
      </c>
      <c r="E434" s="11">
        <f t="shared" si="37"/>
        <v>299.32</v>
      </c>
      <c r="G434" s="11">
        <f t="shared" si="38"/>
        <v>68936.860000000102</v>
      </c>
    </row>
    <row r="435" spans="1:7" x14ac:dyDescent="0.2">
      <c r="A435">
        <v>407</v>
      </c>
      <c r="B435" s="5">
        <v>57679</v>
      </c>
      <c r="C435" s="11">
        <f t="shared" si="35"/>
        <v>448.75</v>
      </c>
      <c r="D435" s="11">
        <f t="shared" si="36"/>
        <v>148.79</v>
      </c>
      <c r="E435" s="11">
        <f t="shared" si="37"/>
        <v>299.96000000000004</v>
      </c>
      <c r="G435" s="11">
        <f t="shared" si="38"/>
        <v>68636.900000000096</v>
      </c>
    </row>
    <row r="436" spans="1:7" x14ac:dyDescent="0.2">
      <c r="A436">
        <v>408</v>
      </c>
      <c r="B436" s="5">
        <v>57710</v>
      </c>
      <c r="C436" s="11">
        <f t="shared" si="35"/>
        <v>448.75</v>
      </c>
      <c r="D436" s="11">
        <f t="shared" si="36"/>
        <v>148.13999999999999</v>
      </c>
      <c r="E436" s="11">
        <f t="shared" si="37"/>
        <v>300.61</v>
      </c>
      <c r="G436" s="11">
        <f t="shared" si="38"/>
        <v>68336.290000000095</v>
      </c>
    </row>
    <row r="437" spans="1:7" x14ac:dyDescent="0.2">
      <c r="A437">
        <v>409</v>
      </c>
      <c r="B437" s="5">
        <v>57741</v>
      </c>
      <c r="C437" s="11">
        <f t="shared" si="35"/>
        <v>448.75</v>
      </c>
      <c r="D437" s="11">
        <f t="shared" si="36"/>
        <v>147.49</v>
      </c>
      <c r="E437" s="11">
        <f t="shared" si="37"/>
        <v>301.26</v>
      </c>
      <c r="G437" s="11">
        <f t="shared" si="38"/>
        <v>68035.030000000101</v>
      </c>
    </row>
    <row r="438" spans="1:7" x14ac:dyDescent="0.2">
      <c r="A438">
        <v>410</v>
      </c>
      <c r="B438" s="5">
        <v>57769</v>
      </c>
      <c r="C438" s="11">
        <f t="shared" si="35"/>
        <v>448.75</v>
      </c>
      <c r="D438" s="11">
        <f t="shared" si="36"/>
        <v>146.84</v>
      </c>
      <c r="E438" s="11">
        <f t="shared" si="37"/>
        <v>301.90999999999997</v>
      </c>
      <c r="G438" s="11">
        <f t="shared" si="38"/>
        <v>67733.120000000097</v>
      </c>
    </row>
    <row r="439" spans="1:7" x14ac:dyDescent="0.2">
      <c r="A439">
        <v>411</v>
      </c>
      <c r="B439" s="5">
        <v>57800</v>
      </c>
      <c r="C439" s="11">
        <f t="shared" si="35"/>
        <v>448.75</v>
      </c>
      <c r="D439" s="11">
        <f t="shared" si="36"/>
        <v>146.19</v>
      </c>
      <c r="E439" s="11">
        <f t="shared" si="37"/>
        <v>302.56</v>
      </c>
      <c r="G439" s="11">
        <f t="shared" si="38"/>
        <v>67430.5600000001</v>
      </c>
    </row>
    <row r="440" spans="1:7" x14ac:dyDescent="0.2">
      <c r="A440">
        <v>412</v>
      </c>
      <c r="B440" s="5">
        <v>57830</v>
      </c>
      <c r="C440" s="11">
        <f t="shared" si="35"/>
        <v>448.75</v>
      </c>
      <c r="D440" s="11">
        <f t="shared" si="36"/>
        <v>145.54</v>
      </c>
      <c r="E440" s="11">
        <f t="shared" si="37"/>
        <v>303.21000000000004</v>
      </c>
      <c r="G440" s="11">
        <f t="shared" si="38"/>
        <v>67127.350000000093</v>
      </c>
    </row>
    <row r="441" spans="1:7" x14ac:dyDescent="0.2">
      <c r="A441">
        <v>413</v>
      </c>
      <c r="B441" s="5">
        <v>57861</v>
      </c>
      <c r="C441" s="11">
        <f t="shared" si="35"/>
        <v>448.75</v>
      </c>
      <c r="D441" s="11">
        <f t="shared" si="36"/>
        <v>144.88</v>
      </c>
      <c r="E441" s="11">
        <f t="shared" si="37"/>
        <v>303.87</v>
      </c>
      <c r="G441" s="11">
        <f t="shared" si="38"/>
        <v>66823.480000000098</v>
      </c>
    </row>
    <row r="442" spans="1:7" x14ac:dyDescent="0.2">
      <c r="A442">
        <v>414</v>
      </c>
      <c r="B442" s="5">
        <v>57891</v>
      </c>
      <c r="C442" s="11">
        <f t="shared" si="35"/>
        <v>448.75</v>
      </c>
      <c r="D442" s="11">
        <f t="shared" si="36"/>
        <v>144.22999999999999</v>
      </c>
      <c r="E442" s="11">
        <f t="shared" si="37"/>
        <v>304.52</v>
      </c>
      <c r="G442" s="11">
        <f t="shared" si="38"/>
        <v>66518.960000000094</v>
      </c>
    </row>
    <row r="443" spans="1:7" x14ac:dyDescent="0.2">
      <c r="A443">
        <v>415</v>
      </c>
      <c r="B443" s="5">
        <v>57922</v>
      </c>
      <c r="C443" s="11">
        <f t="shared" si="35"/>
        <v>448.75</v>
      </c>
      <c r="D443" s="11">
        <f t="shared" si="36"/>
        <v>143.57</v>
      </c>
      <c r="E443" s="11">
        <f t="shared" si="37"/>
        <v>305.18</v>
      </c>
      <c r="G443" s="11">
        <f t="shared" si="38"/>
        <v>66213.780000000101</v>
      </c>
    </row>
    <row r="444" spans="1:7" x14ac:dyDescent="0.2">
      <c r="A444">
        <v>416</v>
      </c>
      <c r="B444" s="5">
        <v>57953</v>
      </c>
      <c r="C444" s="11">
        <f t="shared" si="35"/>
        <v>448.75</v>
      </c>
      <c r="D444" s="11">
        <f t="shared" si="36"/>
        <v>142.91</v>
      </c>
      <c r="E444" s="11">
        <f t="shared" si="37"/>
        <v>305.84000000000003</v>
      </c>
      <c r="G444" s="11">
        <f t="shared" si="38"/>
        <v>65907.940000000104</v>
      </c>
    </row>
    <row r="445" spans="1:7" x14ac:dyDescent="0.2">
      <c r="A445">
        <v>417</v>
      </c>
      <c r="B445" s="5">
        <v>57983</v>
      </c>
      <c r="C445" s="11">
        <f t="shared" si="35"/>
        <v>448.75</v>
      </c>
      <c r="D445" s="11">
        <f t="shared" si="36"/>
        <v>142.25</v>
      </c>
      <c r="E445" s="11">
        <f t="shared" si="37"/>
        <v>306.5</v>
      </c>
      <c r="G445" s="11">
        <f t="shared" si="38"/>
        <v>65601.440000000104</v>
      </c>
    </row>
    <row r="446" spans="1:7" x14ac:dyDescent="0.2">
      <c r="A446">
        <v>418</v>
      </c>
      <c r="B446" s="5">
        <v>58014</v>
      </c>
      <c r="C446" s="11">
        <f t="shared" si="35"/>
        <v>448.75</v>
      </c>
      <c r="D446" s="11">
        <f t="shared" si="36"/>
        <v>141.59</v>
      </c>
      <c r="E446" s="11">
        <f t="shared" si="37"/>
        <v>307.15999999999997</v>
      </c>
      <c r="G446" s="11">
        <f t="shared" si="38"/>
        <v>65294.280000000101</v>
      </c>
    </row>
    <row r="447" spans="1:7" x14ac:dyDescent="0.2">
      <c r="A447">
        <v>419</v>
      </c>
      <c r="B447" s="5">
        <v>58044</v>
      </c>
      <c r="C447" s="11">
        <f t="shared" si="35"/>
        <v>448.75</v>
      </c>
      <c r="D447" s="11">
        <f t="shared" si="36"/>
        <v>140.93</v>
      </c>
      <c r="E447" s="11">
        <f t="shared" si="37"/>
        <v>307.82</v>
      </c>
      <c r="G447" s="11">
        <f t="shared" si="38"/>
        <v>64986.460000000101</v>
      </c>
    </row>
    <row r="448" spans="1:7" x14ac:dyDescent="0.2">
      <c r="A448">
        <v>420</v>
      </c>
      <c r="B448" s="5">
        <v>58075</v>
      </c>
      <c r="C448" s="11">
        <f t="shared" si="35"/>
        <v>448.75</v>
      </c>
      <c r="D448" s="11">
        <f t="shared" si="36"/>
        <v>140.26</v>
      </c>
      <c r="E448" s="11">
        <f t="shared" si="37"/>
        <v>308.49</v>
      </c>
      <c r="G448" s="11">
        <f t="shared" si="38"/>
        <v>64677.970000000103</v>
      </c>
    </row>
    <row r="449" spans="1:7" x14ac:dyDescent="0.2">
      <c r="A449">
        <v>421</v>
      </c>
      <c r="B449" s="5">
        <v>58106</v>
      </c>
      <c r="C449" s="11">
        <f t="shared" si="35"/>
        <v>448.75</v>
      </c>
      <c r="D449" s="11">
        <f t="shared" si="36"/>
        <v>139.6</v>
      </c>
      <c r="E449" s="11">
        <f t="shared" si="37"/>
        <v>309.14999999999998</v>
      </c>
      <c r="G449" s="11">
        <f t="shared" si="38"/>
        <v>64368.820000000102</v>
      </c>
    </row>
    <row r="450" spans="1:7" x14ac:dyDescent="0.2">
      <c r="A450">
        <v>422</v>
      </c>
      <c r="B450" s="5">
        <v>58134</v>
      </c>
      <c r="C450" s="11">
        <f t="shared" si="35"/>
        <v>448.75</v>
      </c>
      <c r="D450" s="11">
        <f t="shared" si="36"/>
        <v>138.93</v>
      </c>
      <c r="E450" s="11">
        <f t="shared" si="37"/>
        <v>309.82</v>
      </c>
      <c r="G450" s="11">
        <f t="shared" si="38"/>
        <v>64059.000000000102</v>
      </c>
    </row>
    <row r="451" spans="1:7" x14ac:dyDescent="0.2">
      <c r="A451">
        <v>423</v>
      </c>
      <c r="B451" s="5">
        <v>58165</v>
      </c>
      <c r="C451" s="11">
        <f t="shared" si="35"/>
        <v>448.75</v>
      </c>
      <c r="D451" s="11">
        <f t="shared" si="36"/>
        <v>138.26</v>
      </c>
      <c r="E451" s="11">
        <f t="shared" si="37"/>
        <v>310.49</v>
      </c>
      <c r="G451" s="11">
        <f t="shared" si="38"/>
        <v>63748.510000000104</v>
      </c>
    </row>
    <row r="452" spans="1:7" x14ac:dyDescent="0.2">
      <c r="A452">
        <v>424</v>
      </c>
      <c r="B452" s="5">
        <v>58195</v>
      </c>
      <c r="C452" s="11">
        <f t="shared" si="35"/>
        <v>448.75</v>
      </c>
      <c r="D452" s="11">
        <f t="shared" si="36"/>
        <v>137.59</v>
      </c>
      <c r="E452" s="11">
        <f t="shared" si="37"/>
        <v>311.15999999999997</v>
      </c>
      <c r="G452" s="11">
        <f t="shared" si="38"/>
        <v>63437.3500000001</v>
      </c>
    </row>
    <row r="453" spans="1:7" x14ac:dyDescent="0.2">
      <c r="A453">
        <v>425</v>
      </c>
      <c r="B453" s="5">
        <v>58226</v>
      </c>
      <c r="C453" s="11">
        <f t="shared" si="35"/>
        <v>448.75</v>
      </c>
      <c r="D453" s="11">
        <f t="shared" si="36"/>
        <v>136.91999999999999</v>
      </c>
      <c r="E453" s="11">
        <f t="shared" si="37"/>
        <v>311.83000000000004</v>
      </c>
      <c r="G453" s="11">
        <f t="shared" si="38"/>
        <v>63125.520000000099</v>
      </c>
    </row>
    <row r="454" spans="1:7" x14ac:dyDescent="0.2">
      <c r="A454">
        <v>426</v>
      </c>
      <c r="B454" s="5">
        <v>58256</v>
      </c>
      <c r="C454" s="11">
        <f t="shared" si="35"/>
        <v>448.75</v>
      </c>
      <c r="D454" s="11">
        <f t="shared" si="36"/>
        <v>136.25</v>
      </c>
      <c r="E454" s="11">
        <f t="shared" si="37"/>
        <v>312.5</v>
      </c>
      <c r="G454" s="11">
        <f t="shared" si="38"/>
        <v>62813.020000000099</v>
      </c>
    </row>
    <row r="455" spans="1:7" x14ac:dyDescent="0.2">
      <c r="A455">
        <v>427</v>
      </c>
      <c r="B455" s="5">
        <v>58287</v>
      </c>
      <c r="C455" s="11">
        <f t="shared" si="35"/>
        <v>448.75</v>
      </c>
      <c r="D455" s="11">
        <f t="shared" si="36"/>
        <v>135.57</v>
      </c>
      <c r="E455" s="11">
        <f t="shared" si="37"/>
        <v>313.18</v>
      </c>
      <c r="G455" s="11">
        <f t="shared" si="38"/>
        <v>62499.840000000098</v>
      </c>
    </row>
    <row r="456" spans="1:7" x14ac:dyDescent="0.2">
      <c r="A456">
        <v>428</v>
      </c>
      <c r="B456" s="5">
        <v>58318</v>
      </c>
      <c r="C456" s="11">
        <f t="shared" si="35"/>
        <v>448.75</v>
      </c>
      <c r="D456" s="11">
        <f t="shared" si="36"/>
        <v>134.9</v>
      </c>
      <c r="E456" s="11">
        <f t="shared" si="37"/>
        <v>313.85000000000002</v>
      </c>
      <c r="G456" s="11">
        <f t="shared" si="38"/>
        <v>62185.9900000001</v>
      </c>
    </row>
    <row r="457" spans="1:7" x14ac:dyDescent="0.2">
      <c r="A457">
        <v>429</v>
      </c>
      <c r="B457" s="5">
        <v>58348</v>
      </c>
      <c r="C457" s="11">
        <f t="shared" si="35"/>
        <v>448.75</v>
      </c>
      <c r="D457" s="11">
        <f t="shared" si="36"/>
        <v>134.22</v>
      </c>
      <c r="E457" s="11">
        <f t="shared" si="37"/>
        <v>314.52999999999997</v>
      </c>
      <c r="G457" s="11">
        <f t="shared" si="38"/>
        <v>61871.460000000101</v>
      </c>
    </row>
    <row r="458" spans="1:7" x14ac:dyDescent="0.2">
      <c r="A458">
        <v>430</v>
      </c>
      <c r="B458" s="5">
        <v>58379</v>
      </c>
      <c r="C458" s="11">
        <f t="shared" si="35"/>
        <v>448.75</v>
      </c>
      <c r="D458" s="11">
        <f t="shared" si="36"/>
        <v>133.54</v>
      </c>
      <c r="E458" s="11">
        <f t="shared" si="37"/>
        <v>315.21000000000004</v>
      </c>
      <c r="G458" s="11">
        <f t="shared" si="38"/>
        <v>61556.250000000102</v>
      </c>
    </row>
    <row r="459" spans="1:7" x14ac:dyDescent="0.2">
      <c r="A459">
        <v>431</v>
      </c>
      <c r="B459" s="5">
        <v>58409</v>
      </c>
      <c r="C459" s="11">
        <f t="shared" si="35"/>
        <v>448.75</v>
      </c>
      <c r="D459" s="11">
        <f t="shared" si="36"/>
        <v>132.86000000000001</v>
      </c>
      <c r="E459" s="11">
        <f t="shared" si="37"/>
        <v>315.89</v>
      </c>
      <c r="G459" s="11">
        <f t="shared" si="38"/>
        <v>61240.360000000102</v>
      </c>
    </row>
    <row r="460" spans="1:7" x14ac:dyDescent="0.2">
      <c r="A460">
        <v>432</v>
      </c>
      <c r="B460" s="5">
        <v>58440</v>
      </c>
      <c r="C460" s="11">
        <f t="shared" si="35"/>
        <v>448.75</v>
      </c>
      <c r="D460" s="11">
        <f t="shared" si="36"/>
        <v>132.18</v>
      </c>
      <c r="E460" s="11">
        <f t="shared" si="37"/>
        <v>316.57</v>
      </c>
      <c r="G460" s="11">
        <f t="shared" si="38"/>
        <v>60923.790000000103</v>
      </c>
    </row>
    <row r="461" spans="1:7" x14ac:dyDescent="0.2">
      <c r="A461">
        <v>433</v>
      </c>
      <c r="B461" s="5">
        <v>58471</v>
      </c>
      <c r="C461" s="11">
        <f t="shared" si="35"/>
        <v>448.75</v>
      </c>
      <c r="D461" s="11">
        <f t="shared" si="36"/>
        <v>131.49</v>
      </c>
      <c r="E461" s="11">
        <f t="shared" si="37"/>
        <v>317.26</v>
      </c>
      <c r="G461" s="11">
        <f t="shared" si="38"/>
        <v>60606.530000000101</v>
      </c>
    </row>
    <row r="462" spans="1:7" x14ac:dyDescent="0.2">
      <c r="A462">
        <v>434</v>
      </c>
      <c r="B462" s="5">
        <v>58500</v>
      </c>
      <c r="C462" s="11">
        <f t="shared" si="35"/>
        <v>448.75</v>
      </c>
      <c r="D462" s="11">
        <f t="shared" si="36"/>
        <v>130.81</v>
      </c>
      <c r="E462" s="11">
        <f t="shared" si="37"/>
        <v>317.94</v>
      </c>
      <c r="G462" s="11">
        <f t="shared" si="38"/>
        <v>60288.590000000098</v>
      </c>
    </row>
    <row r="463" spans="1:7" x14ac:dyDescent="0.2">
      <c r="A463">
        <v>435</v>
      </c>
      <c r="B463" s="5">
        <v>58531</v>
      </c>
      <c r="C463" s="11">
        <f t="shared" si="35"/>
        <v>448.75</v>
      </c>
      <c r="D463" s="11">
        <f t="shared" si="36"/>
        <v>130.12</v>
      </c>
      <c r="E463" s="11">
        <f t="shared" si="37"/>
        <v>318.63</v>
      </c>
      <c r="G463" s="11">
        <f t="shared" si="38"/>
        <v>59969.960000000101</v>
      </c>
    </row>
    <row r="464" spans="1:7" x14ac:dyDescent="0.2">
      <c r="A464">
        <v>436</v>
      </c>
      <c r="B464" s="5">
        <v>58561</v>
      </c>
      <c r="C464" s="11">
        <f t="shared" si="35"/>
        <v>448.75</v>
      </c>
      <c r="D464" s="11">
        <f t="shared" si="36"/>
        <v>129.44</v>
      </c>
      <c r="E464" s="11">
        <f t="shared" si="37"/>
        <v>319.31</v>
      </c>
      <c r="G464" s="11">
        <f t="shared" si="38"/>
        <v>59650.650000000103</v>
      </c>
    </row>
    <row r="465" spans="1:7" x14ac:dyDescent="0.2">
      <c r="A465">
        <v>437</v>
      </c>
      <c r="B465" s="5">
        <v>58592</v>
      </c>
      <c r="C465" s="11">
        <f t="shared" si="35"/>
        <v>448.75</v>
      </c>
      <c r="D465" s="11">
        <f t="shared" si="36"/>
        <v>128.75</v>
      </c>
      <c r="E465" s="11">
        <f t="shared" si="37"/>
        <v>320</v>
      </c>
      <c r="G465" s="11">
        <f t="shared" si="38"/>
        <v>59330.650000000103</v>
      </c>
    </row>
    <row r="466" spans="1:7" x14ac:dyDescent="0.2">
      <c r="A466">
        <v>438</v>
      </c>
      <c r="B466" s="5">
        <v>58622</v>
      </c>
      <c r="C466" s="11">
        <f t="shared" si="35"/>
        <v>448.75</v>
      </c>
      <c r="D466" s="11">
        <f t="shared" si="36"/>
        <v>128.06</v>
      </c>
      <c r="E466" s="11">
        <f t="shared" si="37"/>
        <v>320.69</v>
      </c>
      <c r="G466" s="11">
        <f t="shared" si="38"/>
        <v>59009.960000000101</v>
      </c>
    </row>
    <row r="467" spans="1:7" x14ac:dyDescent="0.2">
      <c r="A467">
        <v>439</v>
      </c>
      <c r="B467" s="5">
        <v>58653</v>
      </c>
      <c r="C467" s="11">
        <f t="shared" si="35"/>
        <v>448.75</v>
      </c>
      <c r="D467" s="11">
        <f t="shared" si="36"/>
        <v>127.36</v>
      </c>
      <c r="E467" s="11">
        <f t="shared" si="37"/>
        <v>321.39</v>
      </c>
      <c r="G467" s="11">
        <f t="shared" si="38"/>
        <v>58688.570000000102</v>
      </c>
    </row>
    <row r="468" spans="1:7" x14ac:dyDescent="0.2">
      <c r="A468">
        <v>440</v>
      </c>
      <c r="B468" s="5">
        <v>58684</v>
      </c>
      <c r="C468" s="11">
        <f t="shared" si="35"/>
        <v>448.75</v>
      </c>
      <c r="D468" s="11">
        <f t="shared" si="36"/>
        <v>126.67</v>
      </c>
      <c r="E468" s="11">
        <f t="shared" si="37"/>
        <v>322.08</v>
      </c>
      <c r="G468" s="11">
        <f t="shared" si="38"/>
        <v>58366.4900000001</v>
      </c>
    </row>
    <row r="469" spans="1:7" x14ac:dyDescent="0.2">
      <c r="A469">
        <v>441</v>
      </c>
      <c r="B469" s="5">
        <v>58714</v>
      </c>
      <c r="C469" s="11">
        <f t="shared" si="35"/>
        <v>448.75</v>
      </c>
      <c r="D469" s="11">
        <f t="shared" si="36"/>
        <v>125.97</v>
      </c>
      <c r="E469" s="11">
        <f t="shared" si="37"/>
        <v>322.77999999999997</v>
      </c>
      <c r="G469" s="11">
        <f t="shared" si="38"/>
        <v>58043.710000000101</v>
      </c>
    </row>
    <row r="470" spans="1:7" x14ac:dyDescent="0.2">
      <c r="A470">
        <v>442</v>
      </c>
      <c r="B470" s="5">
        <v>58745</v>
      </c>
      <c r="C470" s="11">
        <f t="shared" si="35"/>
        <v>448.75</v>
      </c>
      <c r="D470" s="11">
        <f t="shared" si="36"/>
        <v>125.28</v>
      </c>
      <c r="E470" s="11">
        <f t="shared" si="37"/>
        <v>323.47000000000003</v>
      </c>
      <c r="G470" s="11">
        <f t="shared" si="38"/>
        <v>57720.2400000001</v>
      </c>
    </row>
    <row r="471" spans="1:7" x14ac:dyDescent="0.2">
      <c r="A471">
        <v>443</v>
      </c>
      <c r="B471" s="5">
        <v>58775</v>
      </c>
      <c r="C471" s="11">
        <f t="shared" si="35"/>
        <v>448.75</v>
      </c>
      <c r="D471" s="11">
        <f t="shared" si="36"/>
        <v>124.58</v>
      </c>
      <c r="E471" s="11">
        <f t="shared" si="37"/>
        <v>324.17</v>
      </c>
      <c r="G471" s="11">
        <f t="shared" si="38"/>
        <v>57396.070000000102</v>
      </c>
    </row>
    <row r="472" spans="1:7" x14ac:dyDescent="0.2">
      <c r="A472">
        <v>444</v>
      </c>
      <c r="B472" s="5">
        <v>58806</v>
      </c>
      <c r="C472" s="11">
        <f t="shared" si="35"/>
        <v>448.75</v>
      </c>
      <c r="D472" s="11">
        <f t="shared" si="36"/>
        <v>123.88</v>
      </c>
      <c r="E472" s="11">
        <f t="shared" si="37"/>
        <v>324.87</v>
      </c>
      <c r="G472" s="11">
        <f t="shared" si="38"/>
        <v>57071.200000000099</v>
      </c>
    </row>
    <row r="473" spans="1:7" x14ac:dyDescent="0.2">
      <c r="A473">
        <v>445</v>
      </c>
      <c r="B473" s="5">
        <v>58837</v>
      </c>
      <c r="C473" s="11">
        <f t="shared" si="35"/>
        <v>448.75</v>
      </c>
      <c r="D473" s="11">
        <f t="shared" si="36"/>
        <v>123.18</v>
      </c>
      <c r="E473" s="11">
        <f t="shared" si="37"/>
        <v>325.57</v>
      </c>
      <c r="G473" s="11">
        <f t="shared" si="38"/>
        <v>56745.630000000099</v>
      </c>
    </row>
    <row r="474" spans="1:7" x14ac:dyDescent="0.2">
      <c r="A474">
        <v>446</v>
      </c>
      <c r="B474" s="5">
        <v>58865</v>
      </c>
      <c r="C474" s="11">
        <f t="shared" si="35"/>
        <v>448.75</v>
      </c>
      <c r="D474" s="11">
        <f t="shared" si="36"/>
        <v>122.48</v>
      </c>
      <c r="E474" s="11">
        <f t="shared" si="37"/>
        <v>326.27</v>
      </c>
      <c r="G474" s="11">
        <f t="shared" si="38"/>
        <v>56419.360000000102</v>
      </c>
    </row>
    <row r="475" spans="1:7" x14ac:dyDescent="0.2">
      <c r="A475">
        <v>447</v>
      </c>
      <c r="B475" s="5">
        <v>58896</v>
      </c>
      <c r="C475" s="11">
        <f t="shared" si="35"/>
        <v>448.75</v>
      </c>
      <c r="D475" s="11">
        <f t="shared" si="36"/>
        <v>121.77</v>
      </c>
      <c r="E475" s="11">
        <f t="shared" si="37"/>
        <v>326.98</v>
      </c>
      <c r="G475" s="11">
        <f t="shared" si="38"/>
        <v>56092.380000000099</v>
      </c>
    </row>
    <row r="476" spans="1:7" x14ac:dyDescent="0.2">
      <c r="A476">
        <v>448</v>
      </c>
      <c r="B476" s="5">
        <v>58926</v>
      </c>
      <c r="C476" s="11">
        <f t="shared" si="35"/>
        <v>448.75</v>
      </c>
      <c r="D476" s="11">
        <f t="shared" si="36"/>
        <v>121.07</v>
      </c>
      <c r="E476" s="11">
        <f t="shared" si="37"/>
        <v>327.68</v>
      </c>
      <c r="G476" s="11">
        <f t="shared" si="38"/>
        <v>55764.700000000099</v>
      </c>
    </row>
    <row r="477" spans="1:7" x14ac:dyDescent="0.2">
      <c r="A477">
        <v>449</v>
      </c>
      <c r="B477" s="5">
        <v>58957</v>
      </c>
      <c r="C477" s="11">
        <f t="shared" si="35"/>
        <v>448.75</v>
      </c>
      <c r="D477" s="11">
        <f t="shared" si="36"/>
        <v>120.36</v>
      </c>
      <c r="E477" s="11">
        <f t="shared" si="37"/>
        <v>328.39</v>
      </c>
      <c r="G477" s="11">
        <f t="shared" si="38"/>
        <v>55436.3100000001</v>
      </c>
    </row>
    <row r="478" spans="1:7" x14ac:dyDescent="0.2">
      <c r="A478">
        <v>450</v>
      </c>
      <c r="B478" s="5">
        <v>58987</v>
      </c>
      <c r="C478" s="11">
        <f t="shared" ref="C478:C541" si="39">MIN($B$19,G477+D478)</f>
        <v>448.75</v>
      </c>
      <c r="D478" s="11">
        <f t="shared" ref="D478:D541" si="40">ROUND(G477*$B$22,2)</f>
        <v>119.65</v>
      </c>
      <c r="E478" s="11">
        <f t="shared" ref="E478:E541" si="41">C478-D478</f>
        <v>329.1</v>
      </c>
      <c r="G478" s="11">
        <f t="shared" ref="G478:G541" si="42">G477-E478-F478</f>
        <v>55107.210000000101</v>
      </c>
    </row>
    <row r="479" spans="1:7" x14ac:dyDescent="0.2">
      <c r="A479">
        <v>451</v>
      </c>
      <c r="B479" s="5">
        <v>59018</v>
      </c>
      <c r="C479" s="11">
        <f t="shared" si="39"/>
        <v>448.75</v>
      </c>
      <c r="D479" s="11">
        <f t="shared" si="40"/>
        <v>118.94</v>
      </c>
      <c r="E479" s="11">
        <f t="shared" si="41"/>
        <v>329.81</v>
      </c>
      <c r="G479" s="11">
        <f t="shared" si="42"/>
        <v>54777.400000000103</v>
      </c>
    </row>
    <row r="480" spans="1:7" x14ac:dyDescent="0.2">
      <c r="A480">
        <v>452</v>
      </c>
      <c r="B480" s="5">
        <v>59049</v>
      </c>
      <c r="C480" s="11">
        <f t="shared" si="39"/>
        <v>448.75</v>
      </c>
      <c r="D480" s="11">
        <f t="shared" si="40"/>
        <v>118.23</v>
      </c>
      <c r="E480" s="11">
        <f t="shared" si="41"/>
        <v>330.52</v>
      </c>
      <c r="G480" s="11">
        <f t="shared" si="42"/>
        <v>54446.880000000107</v>
      </c>
    </row>
    <row r="481" spans="1:7" x14ac:dyDescent="0.2">
      <c r="A481">
        <v>453</v>
      </c>
      <c r="B481" s="5">
        <v>59079</v>
      </c>
      <c r="C481" s="11">
        <f t="shared" si="39"/>
        <v>448.75</v>
      </c>
      <c r="D481" s="11">
        <f t="shared" si="40"/>
        <v>117.51</v>
      </c>
      <c r="E481" s="11">
        <f t="shared" si="41"/>
        <v>331.24</v>
      </c>
      <c r="G481" s="11">
        <f t="shared" si="42"/>
        <v>54115.640000000109</v>
      </c>
    </row>
    <row r="482" spans="1:7" x14ac:dyDescent="0.2">
      <c r="A482">
        <v>454</v>
      </c>
      <c r="B482" s="5">
        <v>59110</v>
      </c>
      <c r="C482" s="11">
        <f t="shared" si="39"/>
        <v>448.75</v>
      </c>
      <c r="D482" s="11">
        <f t="shared" si="40"/>
        <v>116.8</v>
      </c>
      <c r="E482" s="11">
        <f t="shared" si="41"/>
        <v>331.95</v>
      </c>
      <c r="G482" s="11">
        <f t="shared" si="42"/>
        <v>53783.690000000111</v>
      </c>
    </row>
    <row r="483" spans="1:7" x14ac:dyDescent="0.2">
      <c r="A483">
        <v>455</v>
      </c>
      <c r="B483" s="5">
        <v>59140</v>
      </c>
      <c r="C483" s="11">
        <f t="shared" si="39"/>
        <v>448.75</v>
      </c>
      <c r="D483" s="11">
        <f t="shared" si="40"/>
        <v>116.08</v>
      </c>
      <c r="E483" s="11">
        <f t="shared" si="41"/>
        <v>332.67</v>
      </c>
      <c r="G483" s="11">
        <f t="shared" si="42"/>
        <v>53451.020000000113</v>
      </c>
    </row>
    <row r="484" spans="1:7" x14ac:dyDescent="0.2">
      <c r="A484">
        <v>456</v>
      </c>
      <c r="B484" s="5">
        <v>59171</v>
      </c>
      <c r="C484" s="11">
        <f t="shared" si="39"/>
        <v>448.75</v>
      </c>
      <c r="D484" s="11">
        <f t="shared" si="40"/>
        <v>115.37</v>
      </c>
      <c r="E484" s="11">
        <f t="shared" si="41"/>
        <v>333.38</v>
      </c>
      <c r="G484" s="11">
        <f t="shared" si="42"/>
        <v>53117.640000000116</v>
      </c>
    </row>
    <row r="485" spans="1:7" x14ac:dyDescent="0.2">
      <c r="A485">
        <v>457</v>
      </c>
      <c r="B485" s="5">
        <v>59202</v>
      </c>
      <c r="C485" s="11">
        <f t="shared" si="39"/>
        <v>448.75</v>
      </c>
      <c r="D485" s="11">
        <f t="shared" si="40"/>
        <v>114.65</v>
      </c>
      <c r="E485" s="11">
        <f t="shared" si="41"/>
        <v>334.1</v>
      </c>
      <c r="G485" s="11">
        <f t="shared" si="42"/>
        <v>52783.540000000117</v>
      </c>
    </row>
    <row r="486" spans="1:7" x14ac:dyDescent="0.2">
      <c r="A486">
        <v>458</v>
      </c>
      <c r="B486" s="5">
        <v>59230</v>
      </c>
      <c r="C486" s="11">
        <f t="shared" si="39"/>
        <v>448.75</v>
      </c>
      <c r="D486" s="11">
        <f t="shared" si="40"/>
        <v>113.92</v>
      </c>
      <c r="E486" s="11">
        <f t="shared" si="41"/>
        <v>334.83</v>
      </c>
      <c r="G486" s="11">
        <f t="shared" si="42"/>
        <v>52448.710000000116</v>
      </c>
    </row>
    <row r="487" spans="1:7" x14ac:dyDescent="0.2">
      <c r="A487">
        <v>459</v>
      </c>
      <c r="B487" s="5">
        <v>59261</v>
      </c>
      <c r="C487" s="11">
        <f t="shared" si="39"/>
        <v>448.75</v>
      </c>
      <c r="D487" s="11">
        <f t="shared" si="40"/>
        <v>113.2</v>
      </c>
      <c r="E487" s="11">
        <f t="shared" si="41"/>
        <v>335.55</v>
      </c>
      <c r="G487" s="11">
        <f t="shared" si="42"/>
        <v>52113.160000000113</v>
      </c>
    </row>
    <row r="488" spans="1:7" x14ac:dyDescent="0.2">
      <c r="A488">
        <v>460</v>
      </c>
      <c r="B488" s="5">
        <v>59291</v>
      </c>
      <c r="C488" s="11">
        <f t="shared" si="39"/>
        <v>448.75</v>
      </c>
      <c r="D488" s="11">
        <f t="shared" si="40"/>
        <v>112.48</v>
      </c>
      <c r="E488" s="11">
        <f t="shared" si="41"/>
        <v>336.27</v>
      </c>
      <c r="G488" s="11">
        <f t="shared" si="42"/>
        <v>51776.890000000116</v>
      </c>
    </row>
    <row r="489" spans="1:7" x14ac:dyDescent="0.2">
      <c r="A489">
        <v>461</v>
      </c>
      <c r="B489" s="5">
        <v>59322</v>
      </c>
      <c r="C489" s="11">
        <f t="shared" si="39"/>
        <v>448.75</v>
      </c>
      <c r="D489" s="11">
        <f t="shared" si="40"/>
        <v>111.75</v>
      </c>
      <c r="E489" s="11">
        <f t="shared" si="41"/>
        <v>337</v>
      </c>
      <c r="G489" s="11">
        <f t="shared" si="42"/>
        <v>51439.890000000116</v>
      </c>
    </row>
    <row r="490" spans="1:7" x14ac:dyDescent="0.2">
      <c r="A490">
        <v>462</v>
      </c>
      <c r="B490" s="5">
        <v>59352</v>
      </c>
      <c r="C490" s="11">
        <f t="shared" si="39"/>
        <v>448.75</v>
      </c>
      <c r="D490" s="11">
        <f t="shared" si="40"/>
        <v>111.02</v>
      </c>
      <c r="E490" s="11">
        <f t="shared" si="41"/>
        <v>337.73</v>
      </c>
      <c r="G490" s="11">
        <f t="shared" si="42"/>
        <v>51102.160000000113</v>
      </c>
    </row>
    <row r="491" spans="1:7" x14ac:dyDescent="0.2">
      <c r="A491">
        <v>463</v>
      </c>
      <c r="B491" s="5">
        <v>59383</v>
      </c>
      <c r="C491" s="11">
        <f t="shared" si="39"/>
        <v>448.75</v>
      </c>
      <c r="D491" s="11">
        <f t="shared" si="40"/>
        <v>110.3</v>
      </c>
      <c r="E491" s="11">
        <f t="shared" si="41"/>
        <v>338.45</v>
      </c>
      <c r="G491" s="11">
        <f t="shared" si="42"/>
        <v>50763.710000000116</v>
      </c>
    </row>
    <row r="492" spans="1:7" x14ac:dyDescent="0.2">
      <c r="A492">
        <v>464</v>
      </c>
      <c r="B492" s="5">
        <v>59414</v>
      </c>
      <c r="C492" s="11">
        <f t="shared" si="39"/>
        <v>448.75</v>
      </c>
      <c r="D492" s="11">
        <f t="shared" si="40"/>
        <v>109.57</v>
      </c>
      <c r="E492" s="11">
        <f t="shared" si="41"/>
        <v>339.18</v>
      </c>
      <c r="G492" s="11">
        <f t="shared" si="42"/>
        <v>50424.530000000115</v>
      </c>
    </row>
    <row r="493" spans="1:7" x14ac:dyDescent="0.2">
      <c r="A493">
        <v>465</v>
      </c>
      <c r="B493" s="5">
        <v>59444</v>
      </c>
      <c r="C493" s="11">
        <f t="shared" si="39"/>
        <v>448.75</v>
      </c>
      <c r="D493" s="11">
        <f t="shared" si="40"/>
        <v>108.83</v>
      </c>
      <c r="E493" s="11">
        <f t="shared" si="41"/>
        <v>339.92</v>
      </c>
      <c r="G493" s="11">
        <f t="shared" si="42"/>
        <v>50084.610000000117</v>
      </c>
    </row>
    <row r="494" spans="1:7" x14ac:dyDescent="0.2">
      <c r="A494">
        <v>466</v>
      </c>
      <c r="B494" s="5">
        <v>59475</v>
      </c>
      <c r="C494" s="11">
        <f t="shared" si="39"/>
        <v>448.75</v>
      </c>
      <c r="D494" s="11">
        <f t="shared" si="40"/>
        <v>108.1</v>
      </c>
      <c r="E494" s="11">
        <f t="shared" si="41"/>
        <v>340.65</v>
      </c>
      <c r="G494" s="11">
        <f t="shared" si="42"/>
        <v>49743.960000000116</v>
      </c>
    </row>
    <row r="495" spans="1:7" x14ac:dyDescent="0.2">
      <c r="A495">
        <v>467</v>
      </c>
      <c r="B495" s="5">
        <v>59505</v>
      </c>
      <c r="C495" s="11">
        <f t="shared" si="39"/>
        <v>448.75</v>
      </c>
      <c r="D495" s="11">
        <f t="shared" si="40"/>
        <v>107.36</v>
      </c>
      <c r="E495" s="11">
        <f t="shared" si="41"/>
        <v>341.39</v>
      </c>
      <c r="G495" s="11">
        <f t="shared" si="42"/>
        <v>49402.570000000116</v>
      </c>
    </row>
    <row r="496" spans="1:7" x14ac:dyDescent="0.2">
      <c r="A496">
        <v>468</v>
      </c>
      <c r="B496" s="5">
        <v>59536</v>
      </c>
      <c r="C496" s="11">
        <f t="shared" si="39"/>
        <v>448.75</v>
      </c>
      <c r="D496" s="11">
        <f t="shared" si="40"/>
        <v>106.63</v>
      </c>
      <c r="E496" s="11">
        <f t="shared" si="41"/>
        <v>342.12</v>
      </c>
      <c r="G496" s="11">
        <f t="shared" si="42"/>
        <v>49060.450000000114</v>
      </c>
    </row>
    <row r="497" spans="1:7" x14ac:dyDescent="0.2">
      <c r="A497">
        <v>469</v>
      </c>
      <c r="B497" s="5">
        <v>59567</v>
      </c>
      <c r="C497" s="11">
        <f t="shared" si="39"/>
        <v>448.75</v>
      </c>
      <c r="D497" s="11">
        <f t="shared" si="40"/>
        <v>105.89</v>
      </c>
      <c r="E497" s="11">
        <f t="shared" si="41"/>
        <v>342.86</v>
      </c>
      <c r="G497" s="11">
        <f t="shared" si="42"/>
        <v>48717.590000000113</v>
      </c>
    </row>
    <row r="498" spans="1:7" x14ac:dyDescent="0.2">
      <c r="A498">
        <v>470</v>
      </c>
      <c r="B498" s="5">
        <v>59595</v>
      </c>
      <c r="C498" s="11">
        <f t="shared" si="39"/>
        <v>448.75</v>
      </c>
      <c r="D498" s="11">
        <f t="shared" si="40"/>
        <v>105.15</v>
      </c>
      <c r="E498" s="11">
        <f t="shared" si="41"/>
        <v>343.6</v>
      </c>
      <c r="G498" s="11">
        <f t="shared" si="42"/>
        <v>48373.990000000114</v>
      </c>
    </row>
    <row r="499" spans="1:7" x14ac:dyDescent="0.2">
      <c r="A499">
        <v>471</v>
      </c>
      <c r="B499" s="5">
        <v>59626</v>
      </c>
      <c r="C499" s="11">
        <f t="shared" si="39"/>
        <v>448.75</v>
      </c>
      <c r="D499" s="11">
        <f t="shared" si="40"/>
        <v>104.41</v>
      </c>
      <c r="E499" s="11">
        <f t="shared" si="41"/>
        <v>344.34000000000003</v>
      </c>
      <c r="G499" s="11">
        <f t="shared" si="42"/>
        <v>48029.650000000118</v>
      </c>
    </row>
    <row r="500" spans="1:7" x14ac:dyDescent="0.2">
      <c r="A500">
        <v>472</v>
      </c>
      <c r="B500" s="5">
        <v>59656</v>
      </c>
      <c r="C500" s="11">
        <f t="shared" si="39"/>
        <v>448.75</v>
      </c>
      <c r="D500" s="11">
        <f t="shared" si="40"/>
        <v>103.66</v>
      </c>
      <c r="E500" s="11">
        <f t="shared" si="41"/>
        <v>345.09000000000003</v>
      </c>
      <c r="G500" s="11">
        <f t="shared" si="42"/>
        <v>47684.560000000121</v>
      </c>
    </row>
    <row r="501" spans="1:7" x14ac:dyDescent="0.2">
      <c r="A501">
        <v>473</v>
      </c>
      <c r="B501" s="5">
        <v>59687</v>
      </c>
      <c r="C501" s="11">
        <f t="shared" si="39"/>
        <v>448.75</v>
      </c>
      <c r="D501" s="11">
        <f t="shared" si="40"/>
        <v>102.92</v>
      </c>
      <c r="E501" s="11">
        <f t="shared" si="41"/>
        <v>345.83</v>
      </c>
      <c r="G501" s="11">
        <f t="shared" si="42"/>
        <v>47338.73000000012</v>
      </c>
    </row>
    <row r="502" spans="1:7" x14ac:dyDescent="0.2">
      <c r="A502">
        <v>474</v>
      </c>
      <c r="B502" s="5">
        <v>59717</v>
      </c>
      <c r="C502" s="11">
        <f t="shared" si="39"/>
        <v>448.75</v>
      </c>
      <c r="D502" s="11">
        <f t="shared" si="40"/>
        <v>102.17</v>
      </c>
      <c r="E502" s="11">
        <f t="shared" si="41"/>
        <v>346.58</v>
      </c>
      <c r="G502" s="11">
        <f t="shared" si="42"/>
        <v>46992.150000000118</v>
      </c>
    </row>
    <row r="503" spans="1:7" x14ac:dyDescent="0.2">
      <c r="A503">
        <v>475</v>
      </c>
      <c r="B503" s="5">
        <v>59748</v>
      </c>
      <c r="C503" s="11">
        <f t="shared" si="39"/>
        <v>448.75</v>
      </c>
      <c r="D503" s="11">
        <f t="shared" si="40"/>
        <v>101.42</v>
      </c>
      <c r="E503" s="11">
        <f t="shared" si="41"/>
        <v>347.33</v>
      </c>
      <c r="G503" s="11">
        <f t="shared" si="42"/>
        <v>46644.820000000116</v>
      </c>
    </row>
    <row r="504" spans="1:7" x14ac:dyDescent="0.2">
      <c r="A504">
        <v>476</v>
      </c>
      <c r="B504" s="5">
        <v>59779</v>
      </c>
      <c r="C504" s="11">
        <f t="shared" si="39"/>
        <v>448.75</v>
      </c>
      <c r="D504" s="11">
        <f t="shared" si="40"/>
        <v>100.68</v>
      </c>
      <c r="E504" s="11">
        <f t="shared" si="41"/>
        <v>348.07</v>
      </c>
      <c r="G504" s="11">
        <f t="shared" si="42"/>
        <v>46296.750000000116</v>
      </c>
    </row>
    <row r="505" spans="1:7" x14ac:dyDescent="0.2">
      <c r="A505">
        <v>477</v>
      </c>
      <c r="B505" s="5">
        <v>59809</v>
      </c>
      <c r="C505" s="11">
        <f t="shared" si="39"/>
        <v>448.75</v>
      </c>
      <c r="D505" s="11">
        <f t="shared" si="40"/>
        <v>99.92</v>
      </c>
      <c r="E505" s="11">
        <f t="shared" si="41"/>
        <v>348.83</v>
      </c>
      <c r="G505" s="11">
        <f t="shared" si="42"/>
        <v>45947.920000000115</v>
      </c>
    </row>
    <row r="506" spans="1:7" x14ac:dyDescent="0.2">
      <c r="A506">
        <v>478</v>
      </c>
      <c r="B506" s="5">
        <v>59840</v>
      </c>
      <c r="C506" s="11">
        <f t="shared" si="39"/>
        <v>448.75</v>
      </c>
      <c r="D506" s="11">
        <f t="shared" si="40"/>
        <v>99.17</v>
      </c>
      <c r="E506" s="11">
        <f t="shared" si="41"/>
        <v>349.58</v>
      </c>
      <c r="G506" s="11">
        <f t="shared" si="42"/>
        <v>45598.340000000113</v>
      </c>
    </row>
    <row r="507" spans="1:7" x14ac:dyDescent="0.2">
      <c r="A507">
        <v>479</v>
      </c>
      <c r="B507" s="5">
        <v>59870</v>
      </c>
      <c r="C507" s="11">
        <f t="shared" si="39"/>
        <v>448.75</v>
      </c>
      <c r="D507" s="11">
        <f t="shared" si="40"/>
        <v>98.42</v>
      </c>
      <c r="E507" s="11">
        <f t="shared" si="41"/>
        <v>350.33</v>
      </c>
      <c r="G507" s="11">
        <f t="shared" si="42"/>
        <v>45248.010000000111</v>
      </c>
    </row>
    <row r="508" spans="1:7" x14ac:dyDescent="0.2">
      <c r="A508">
        <v>480</v>
      </c>
      <c r="B508" s="5">
        <v>59901</v>
      </c>
      <c r="C508" s="11">
        <f t="shared" si="39"/>
        <v>448.75</v>
      </c>
      <c r="D508" s="11">
        <f t="shared" si="40"/>
        <v>97.66</v>
      </c>
      <c r="E508" s="11">
        <f t="shared" si="41"/>
        <v>351.09000000000003</v>
      </c>
      <c r="G508" s="11">
        <f t="shared" si="42"/>
        <v>44896.920000000115</v>
      </c>
    </row>
    <row r="509" spans="1:7" x14ac:dyDescent="0.2">
      <c r="A509">
        <v>481</v>
      </c>
      <c r="B509" s="5">
        <v>59932</v>
      </c>
      <c r="C509" s="11">
        <f t="shared" si="39"/>
        <v>448.75</v>
      </c>
      <c r="D509" s="11">
        <f t="shared" si="40"/>
        <v>96.9</v>
      </c>
      <c r="E509" s="11">
        <f t="shared" si="41"/>
        <v>351.85</v>
      </c>
      <c r="G509" s="11">
        <f t="shared" si="42"/>
        <v>44545.070000000116</v>
      </c>
    </row>
    <row r="510" spans="1:7" x14ac:dyDescent="0.2">
      <c r="A510">
        <v>482</v>
      </c>
      <c r="B510" s="5">
        <v>59961</v>
      </c>
      <c r="C510" s="11">
        <f t="shared" si="39"/>
        <v>448.75</v>
      </c>
      <c r="D510" s="11">
        <f t="shared" si="40"/>
        <v>96.14</v>
      </c>
      <c r="E510" s="11">
        <f t="shared" si="41"/>
        <v>352.61</v>
      </c>
      <c r="G510" s="11">
        <f t="shared" si="42"/>
        <v>44192.460000000116</v>
      </c>
    </row>
    <row r="511" spans="1:7" x14ac:dyDescent="0.2">
      <c r="A511">
        <v>483</v>
      </c>
      <c r="B511" s="5">
        <v>59992</v>
      </c>
      <c r="C511" s="11">
        <f t="shared" si="39"/>
        <v>448.75</v>
      </c>
      <c r="D511" s="11">
        <f t="shared" si="40"/>
        <v>95.38</v>
      </c>
      <c r="E511" s="11">
        <f t="shared" si="41"/>
        <v>353.37</v>
      </c>
      <c r="G511" s="11">
        <f t="shared" si="42"/>
        <v>43839.090000000113</v>
      </c>
    </row>
    <row r="512" spans="1:7" x14ac:dyDescent="0.2">
      <c r="A512">
        <v>484</v>
      </c>
      <c r="B512" s="5">
        <v>60022</v>
      </c>
      <c r="C512" s="11">
        <f t="shared" si="39"/>
        <v>448.75</v>
      </c>
      <c r="D512" s="11">
        <f t="shared" si="40"/>
        <v>94.62</v>
      </c>
      <c r="E512" s="11">
        <f t="shared" si="41"/>
        <v>354.13</v>
      </c>
      <c r="G512" s="11">
        <f t="shared" si="42"/>
        <v>43484.960000000116</v>
      </c>
    </row>
    <row r="513" spans="1:7" x14ac:dyDescent="0.2">
      <c r="A513">
        <v>485</v>
      </c>
      <c r="B513" s="5">
        <v>60053</v>
      </c>
      <c r="C513" s="11">
        <f t="shared" si="39"/>
        <v>448.75</v>
      </c>
      <c r="D513" s="11">
        <f t="shared" si="40"/>
        <v>93.86</v>
      </c>
      <c r="E513" s="11">
        <f t="shared" si="41"/>
        <v>354.89</v>
      </c>
      <c r="G513" s="11">
        <f t="shared" si="42"/>
        <v>43130.070000000116</v>
      </c>
    </row>
    <row r="514" spans="1:7" x14ac:dyDescent="0.2">
      <c r="A514">
        <v>486</v>
      </c>
      <c r="B514" s="5">
        <v>60083</v>
      </c>
      <c r="C514" s="11">
        <f t="shared" si="39"/>
        <v>448.75</v>
      </c>
      <c r="D514" s="11">
        <f t="shared" si="40"/>
        <v>93.09</v>
      </c>
      <c r="E514" s="11">
        <f t="shared" si="41"/>
        <v>355.65999999999997</v>
      </c>
      <c r="G514" s="11">
        <f t="shared" si="42"/>
        <v>42774.410000000113</v>
      </c>
    </row>
    <row r="515" spans="1:7" x14ac:dyDescent="0.2">
      <c r="A515">
        <v>487</v>
      </c>
      <c r="B515" s="5">
        <v>60114</v>
      </c>
      <c r="C515" s="11">
        <f t="shared" si="39"/>
        <v>448.75</v>
      </c>
      <c r="D515" s="11">
        <f t="shared" si="40"/>
        <v>92.32</v>
      </c>
      <c r="E515" s="11">
        <f t="shared" si="41"/>
        <v>356.43</v>
      </c>
      <c r="G515" s="11">
        <f t="shared" si="42"/>
        <v>42417.980000000112</v>
      </c>
    </row>
    <row r="516" spans="1:7" x14ac:dyDescent="0.2">
      <c r="A516">
        <v>488</v>
      </c>
      <c r="B516" s="5">
        <v>60145</v>
      </c>
      <c r="C516" s="11">
        <f t="shared" si="39"/>
        <v>448.75</v>
      </c>
      <c r="D516" s="11">
        <f t="shared" si="40"/>
        <v>91.55</v>
      </c>
      <c r="E516" s="11">
        <f t="shared" si="41"/>
        <v>357.2</v>
      </c>
      <c r="G516" s="11">
        <f t="shared" si="42"/>
        <v>42060.780000000115</v>
      </c>
    </row>
    <row r="517" spans="1:7" x14ac:dyDescent="0.2">
      <c r="A517">
        <v>489</v>
      </c>
      <c r="B517" s="5">
        <v>60175</v>
      </c>
      <c r="C517" s="11">
        <f t="shared" si="39"/>
        <v>448.75</v>
      </c>
      <c r="D517" s="11">
        <f t="shared" si="40"/>
        <v>90.78</v>
      </c>
      <c r="E517" s="11">
        <f t="shared" si="41"/>
        <v>357.97</v>
      </c>
      <c r="G517" s="11">
        <f t="shared" si="42"/>
        <v>41702.810000000114</v>
      </c>
    </row>
    <row r="518" spans="1:7" x14ac:dyDescent="0.2">
      <c r="A518">
        <v>490</v>
      </c>
      <c r="B518" s="5">
        <v>60206</v>
      </c>
      <c r="C518" s="11">
        <f t="shared" si="39"/>
        <v>448.75</v>
      </c>
      <c r="D518" s="11">
        <f t="shared" si="40"/>
        <v>90.01</v>
      </c>
      <c r="E518" s="11">
        <f t="shared" si="41"/>
        <v>358.74</v>
      </c>
      <c r="G518" s="11">
        <f t="shared" si="42"/>
        <v>41344.070000000116</v>
      </c>
    </row>
    <row r="519" spans="1:7" x14ac:dyDescent="0.2">
      <c r="A519">
        <v>491</v>
      </c>
      <c r="B519" s="5">
        <v>60236</v>
      </c>
      <c r="C519" s="11">
        <f t="shared" si="39"/>
        <v>448.75</v>
      </c>
      <c r="D519" s="11">
        <f t="shared" si="40"/>
        <v>89.23</v>
      </c>
      <c r="E519" s="11">
        <f t="shared" si="41"/>
        <v>359.52</v>
      </c>
      <c r="G519" s="11">
        <f t="shared" si="42"/>
        <v>40984.550000000119</v>
      </c>
    </row>
    <row r="520" spans="1:7" x14ac:dyDescent="0.2">
      <c r="A520">
        <v>492</v>
      </c>
      <c r="B520" s="5">
        <v>60267</v>
      </c>
      <c r="C520" s="11">
        <f t="shared" si="39"/>
        <v>448.75</v>
      </c>
      <c r="D520" s="11">
        <f t="shared" si="40"/>
        <v>88.46</v>
      </c>
      <c r="E520" s="11">
        <f t="shared" si="41"/>
        <v>360.29</v>
      </c>
      <c r="G520" s="11">
        <f t="shared" si="42"/>
        <v>40624.260000000118</v>
      </c>
    </row>
    <row r="521" spans="1:7" x14ac:dyDescent="0.2">
      <c r="A521">
        <v>493</v>
      </c>
      <c r="B521" s="5">
        <v>60298</v>
      </c>
      <c r="C521" s="11">
        <f t="shared" si="39"/>
        <v>448.75</v>
      </c>
      <c r="D521" s="11">
        <f t="shared" si="40"/>
        <v>87.68</v>
      </c>
      <c r="E521" s="11">
        <f t="shared" si="41"/>
        <v>361.07</v>
      </c>
      <c r="G521" s="11">
        <f t="shared" si="42"/>
        <v>40263.190000000119</v>
      </c>
    </row>
    <row r="522" spans="1:7" x14ac:dyDescent="0.2">
      <c r="A522">
        <v>494</v>
      </c>
      <c r="B522" s="5">
        <v>60326</v>
      </c>
      <c r="C522" s="11">
        <f t="shared" si="39"/>
        <v>448.75</v>
      </c>
      <c r="D522" s="11">
        <f t="shared" si="40"/>
        <v>86.9</v>
      </c>
      <c r="E522" s="11">
        <f t="shared" si="41"/>
        <v>361.85</v>
      </c>
      <c r="G522" s="11">
        <f t="shared" si="42"/>
        <v>39901.34000000012</v>
      </c>
    </row>
    <row r="523" spans="1:7" x14ac:dyDescent="0.2">
      <c r="A523">
        <v>495</v>
      </c>
      <c r="B523" s="5">
        <v>60357</v>
      </c>
      <c r="C523" s="11">
        <f t="shared" si="39"/>
        <v>448.75</v>
      </c>
      <c r="D523" s="11">
        <f t="shared" si="40"/>
        <v>86.12</v>
      </c>
      <c r="E523" s="11">
        <f t="shared" si="41"/>
        <v>362.63</v>
      </c>
      <c r="G523" s="11">
        <f t="shared" si="42"/>
        <v>39538.710000000123</v>
      </c>
    </row>
    <row r="524" spans="1:7" x14ac:dyDescent="0.2">
      <c r="A524">
        <v>496</v>
      </c>
      <c r="B524" s="5">
        <v>60387</v>
      </c>
      <c r="C524" s="11">
        <f t="shared" si="39"/>
        <v>448.75</v>
      </c>
      <c r="D524" s="11">
        <f t="shared" si="40"/>
        <v>85.34</v>
      </c>
      <c r="E524" s="11">
        <f t="shared" si="41"/>
        <v>363.40999999999997</v>
      </c>
      <c r="G524" s="11">
        <f t="shared" si="42"/>
        <v>39175.300000000119</v>
      </c>
    </row>
    <row r="525" spans="1:7" x14ac:dyDescent="0.2">
      <c r="A525">
        <v>497</v>
      </c>
      <c r="B525" s="5">
        <v>60418</v>
      </c>
      <c r="C525" s="11">
        <f t="shared" si="39"/>
        <v>448.75</v>
      </c>
      <c r="D525" s="11">
        <f t="shared" si="40"/>
        <v>84.55</v>
      </c>
      <c r="E525" s="11">
        <f t="shared" si="41"/>
        <v>364.2</v>
      </c>
      <c r="G525" s="11">
        <f t="shared" si="42"/>
        <v>38811.100000000122</v>
      </c>
    </row>
    <row r="526" spans="1:7" x14ac:dyDescent="0.2">
      <c r="A526">
        <v>498</v>
      </c>
      <c r="B526" s="5">
        <v>60448</v>
      </c>
      <c r="C526" s="11">
        <f t="shared" si="39"/>
        <v>448.75</v>
      </c>
      <c r="D526" s="11">
        <f t="shared" si="40"/>
        <v>83.77</v>
      </c>
      <c r="E526" s="11">
        <f t="shared" si="41"/>
        <v>364.98</v>
      </c>
      <c r="G526" s="11">
        <f t="shared" si="42"/>
        <v>38446.120000000119</v>
      </c>
    </row>
    <row r="527" spans="1:7" x14ac:dyDescent="0.2">
      <c r="A527">
        <v>499</v>
      </c>
      <c r="B527" s="5">
        <v>60479</v>
      </c>
      <c r="C527" s="11">
        <f t="shared" si="39"/>
        <v>448.75</v>
      </c>
      <c r="D527" s="11">
        <f t="shared" si="40"/>
        <v>82.98</v>
      </c>
      <c r="E527" s="11">
        <f t="shared" si="41"/>
        <v>365.77</v>
      </c>
      <c r="G527" s="11">
        <f t="shared" si="42"/>
        <v>38080.350000000122</v>
      </c>
    </row>
    <row r="528" spans="1:7" x14ac:dyDescent="0.2">
      <c r="A528">
        <v>500</v>
      </c>
      <c r="B528" s="5">
        <v>60510</v>
      </c>
      <c r="C528" s="11">
        <f t="shared" si="39"/>
        <v>448.75</v>
      </c>
      <c r="D528" s="11">
        <f t="shared" si="40"/>
        <v>82.19</v>
      </c>
      <c r="E528" s="11">
        <f t="shared" si="41"/>
        <v>366.56</v>
      </c>
      <c r="G528" s="11">
        <f t="shared" si="42"/>
        <v>37713.790000000125</v>
      </c>
    </row>
    <row r="529" spans="1:7" x14ac:dyDescent="0.2">
      <c r="A529">
        <v>501</v>
      </c>
      <c r="B529" s="5">
        <v>60540</v>
      </c>
      <c r="C529" s="11">
        <f t="shared" si="39"/>
        <v>448.75</v>
      </c>
      <c r="D529" s="11">
        <f t="shared" si="40"/>
        <v>81.400000000000006</v>
      </c>
      <c r="E529" s="11">
        <f t="shared" si="41"/>
        <v>367.35</v>
      </c>
      <c r="G529" s="11">
        <f t="shared" si="42"/>
        <v>37346.440000000126</v>
      </c>
    </row>
    <row r="530" spans="1:7" x14ac:dyDescent="0.2">
      <c r="A530">
        <v>502</v>
      </c>
      <c r="B530" s="5">
        <v>60571</v>
      </c>
      <c r="C530" s="11">
        <f t="shared" si="39"/>
        <v>448.75</v>
      </c>
      <c r="D530" s="11">
        <f t="shared" si="40"/>
        <v>80.61</v>
      </c>
      <c r="E530" s="11">
        <f t="shared" si="41"/>
        <v>368.14</v>
      </c>
      <c r="G530" s="11">
        <f t="shared" si="42"/>
        <v>36978.300000000127</v>
      </c>
    </row>
    <row r="531" spans="1:7" x14ac:dyDescent="0.2">
      <c r="A531">
        <v>503</v>
      </c>
      <c r="B531" s="5">
        <v>60601</v>
      </c>
      <c r="C531" s="11">
        <f t="shared" si="39"/>
        <v>448.75</v>
      </c>
      <c r="D531" s="11">
        <f t="shared" si="40"/>
        <v>79.81</v>
      </c>
      <c r="E531" s="11">
        <f t="shared" si="41"/>
        <v>368.94</v>
      </c>
      <c r="G531" s="11">
        <f t="shared" si="42"/>
        <v>36609.360000000124</v>
      </c>
    </row>
    <row r="532" spans="1:7" x14ac:dyDescent="0.2">
      <c r="A532">
        <v>504</v>
      </c>
      <c r="B532" s="5">
        <v>60632</v>
      </c>
      <c r="C532" s="11">
        <f t="shared" si="39"/>
        <v>448.75</v>
      </c>
      <c r="D532" s="11">
        <f t="shared" si="40"/>
        <v>79.02</v>
      </c>
      <c r="E532" s="11">
        <f t="shared" si="41"/>
        <v>369.73</v>
      </c>
      <c r="G532" s="11">
        <f t="shared" si="42"/>
        <v>36239.630000000121</v>
      </c>
    </row>
    <row r="533" spans="1:7" x14ac:dyDescent="0.2">
      <c r="A533">
        <v>505</v>
      </c>
      <c r="B533" s="5">
        <v>60663</v>
      </c>
      <c r="C533" s="11">
        <f t="shared" si="39"/>
        <v>448.75</v>
      </c>
      <c r="D533" s="11">
        <f t="shared" si="40"/>
        <v>78.22</v>
      </c>
      <c r="E533" s="11">
        <f t="shared" si="41"/>
        <v>370.53</v>
      </c>
      <c r="G533" s="11">
        <f t="shared" si="42"/>
        <v>35869.100000000122</v>
      </c>
    </row>
    <row r="534" spans="1:7" x14ac:dyDescent="0.2">
      <c r="A534">
        <v>506</v>
      </c>
      <c r="B534" s="5">
        <v>60691</v>
      </c>
      <c r="C534" s="11">
        <f t="shared" si="39"/>
        <v>448.75</v>
      </c>
      <c r="D534" s="11">
        <f t="shared" si="40"/>
        <v>77.42</v>
      </c>
      <c r="E534" s="11">
        <f t="shared" si="41"/>
        <v>371.33</v>
      </c>
      <c r="G534" s="11">
        <f t="shared" si="42"/>
        <v>35497.77000000012</v>
      </c>
    </row>
    <row r="535" spans="1:7" x14ac:dyDescent="0.2">
      <c r="A535">
        <v>507</v>
      </c>
      <c r="B535" s="5">
        <v>60722</v>
      </c>
      <c r="C535" s="11">
        <f t="shared" si="39"/>
        <v>448.75</v>
      </c>
      <c r="D535" s="11">
        <f t="shared" si="40"/>
        <v>76.62</v>
      </c>
      <c r="E535" s="11">
        <f t="shared" si="41"/>
        <v>372.13</v>
      </c>
      <c r="G535" s="11">
        <f t="shared" si="42"/>
        <v>35125.640000000123</v>
      </c>
    </row>
    <row r="536" spans="1:7" x14ac:dyDescent="0.2">
      <c r="A536">
        <v>508</v>
      </c>
      <c r="B536" s="5">
        <v>60752</v>
      </c>
      <c r="C536" s="11">
        <f t="shared" si="39"/>
        <v>448.75</v>
      </c>
      <c r="D536" s="11">
        <f t="shared" si="40"/>
        <v>75.81</v>
      </c>
      <c r="E536" s="11">
        <f t="shared" si="41"/>
        <v>372.94</v>
      </c>
      <c r="G536" s="11">
        <f t="shared" si="42"/>
        <v>34752.700000000121</v>
      </c>
    </row>
    <row r="537" spans="1:7" x14ac:dyDescent="0.2">
      <c r="A537">
        <v>509</v>
      </c>
      <c r="B537" s="5">
        <v>60783</v>
      </c>
      <c r="C537" s="11">
        <f t="shared" si="39"/>
        <v>448.75</v>
      </c>
      <c r="D537" s="11">
        <f t="shared" si="40"/>
        <v>75.010000000000005</v>
      </c>
      <c r="E537" s="11">
        <f t="shared" si="41"/>
        <v>373.74</v>
      </c>
      <c r="G537" s="11">
        <f t="shared" si="42"/>
        <v>34378.960000000123</v>
      </c>
    </row>
    <row r="538" spans="1:7" x14ac:dyDescent="0.2">
      <c r="A538">
        <v>510</v>
      </c>
      <c r="B538" s="5">
        <v>60813</v>
      </c>
      <c r="C538" s="11">
        <f t="shared" si="39"/>
        <v>448.75</v>
      </c>
      <c r="D538" s="11">
        <f t="shared" si="40"/>
        <v>74.2</v>
      </c>
      <c r="E538" s="11">
        <f t="shared" si="41"/>
        <v>374.55</v>
      </c>
      <c r="G538" s="11">
        <f t="shared" si="42"/>
        <v>34004.41000000012</v>
      </c>
    </row>
    <row r="539" spans="1:7" x14ac:dyDescent="0.2">
      <c r="A539">
        <v>511</v>
      </c>
      <c r="B539" s="5">
        <v>60844</v>
      </c>
      <c r="C539" s="11">
        <f t="shared" si="39"/>
        <v>448.75</v>
      </c>
      <c r="D539" s="11">
        <f t="shared" si="40"/>
        <v>73.39</v>
      </c>
      <c r="E539" s="11">
        <f t="shared" si="41"/>
        <v>375.36</v>
      </c>
      <c r="G539" s="11">
        <f t="shared" si="42"/>
        <v>33629.050000000119</v>
      </c>
    </row>
    <row r="540" spans="1:7" x14ac:dyDescent="0.2">
      <c r="A540">
        <v>512</v>
      </c>
      <c r="B540" s="5">
        <v>60875</v>
      </c>
      <c r="C540" s="11">
        <f t="shared" si="39"/>
        <v>448.75</v>
      </c>
      <c r="D540" s="11">
        <f t="shared" si="40"/>
        <v>72.58</v>
      </c>
      <c r="E540" s="11">
        <f t="shared" si="41"/>
        <v>376.17</v>
      </c>
      <c r="G540" s="11">
        <f t="shared" si="42"/>
        <v>33252.880000000121</v>
      </c>
    </row>
    <row r="541" spans="1:7" x14ac:dyDescent="0.2">
      <c r="A541">
        <v>513</v>
      </c>
      <c r="B541" s="5">
        <v>60905</v>
      </c>
      <c r="C541" s="11">
        <f t="shared" si="39"/>
        <v>448.75</v>
      </c>
      <c r="D541" s="11">
        <f t="shared" si="40"/>
        <v>71.77</v>
      </c>
      <c r="E541" s="11">
        <f t="shared" si="41"/>
        <v>376.98</v>
      </c>
      <c r="G541" s="11">
        <f t="shared" si="42"/>
        <v>32875.900000000118</v>
      </c>
    </row>
    <row r="542" spans="1:7" x14ac:dyDescent="0.2">
      <c r="A542">
        <v>514</v>
      </c>
      <c r="B542" s="5">
        <v>60936</v>
      </c>
      <c r="C542" s="11">
        <f t="shared" ref="C542:C605" si="43">MIN($B$19,G541+D542)</f>
        <v>448.75</v>
      </c>
      <c r="D542" s="11">
        <f t="shared" ref="D542:D605" si="44">ROUND(G541*$B$22,2)</f>
        <v>70.959999999999994</v>
      </c>
      <c r="E542" s="11">
        <f t="shared" ref="E542:E605" si="45">C542-D542</f>
        <v>377.79</v>
      </c>
      <c r="G542" s="11">
        <f t="shared" ref="G542:G605" si="46">G541-E542-F542</f>
        <v>32498.110000000117</v>
      </c>
    </row>
    <row r="543" spans="1:7" x14ac:dyDescent="0.2">
      <c r="A543">
        <v>515</v>
      </c>
      <c r="B543" s="5">
        <v>60966</v>
      </c>
      <c r="C543" s="11">
        <f t="shared" si="43"/>
        <v>448.75</v>
      </c>
      <c r="D543" s="11">
        <f t="shared" si="44"/>
        <v>70.14</v>
      </c>
      <c r="E543" s="11">
        <f t="shared" si="45"/>
        <v>378.61</v>
      </c>
      <c r="G543" s="11">
        <f t="shared" si="46"/>
        <v>32119.500000000116</v>
      </c>
    </row>
    <row r="544" spans="1:7" x14ac:dyDescent="0.2">
      <c r="A544">
        <v>516</v>
      </c>
      <c r="B544" s="5">
        <v>60997</v>
      </c>
      <c r="C544" s="11">
        <f t="shared" si="43"/>
        <v>448.75</v>
      </c>
      <c r="D544" s="11">
        <f t="shared" si="44"/>
        <v>69.319999999999993</v>
      </c>
      <c r="E544" s="11">
        <f t="shared" si="45"/>
        <v>379.43</v>
      </c>
      <c r="G544" s="11">
        <f t="shared" si="46"/>
        <v>31740.070000000116</v>
      </c>
    </row>
    <row r="545" spans="1:7" x14ac:dyDescent="0.2">
      <c r="A545">
        <v>517</v>
      </c>
      <c r="B545" s="5">
        <v>61028</v>
      </c>
      <c r="C545" s="11">
        <f t="shared" si="43"/>
        <v>448.75</v>
      </c>
      <c r="D545" s="11">
        <f t="shared" si="44"/>
        <v>68.510000000000005</v>
      </c>
      <c r="E545" s="11">
        <f t="shared" si="45"/>
        <v>380.24</v>
      </c>
      <c r="G545" s="11">
        <f t="shared" si="46"/>
        <v>31359.830000000115</v>
      </c>
    </row>
    <row r="546" spans="1:7" x14ac:dyDescent="0.2">
      <c r="A546">
        <v>518</v>
      </c>
      <c r="B546" s="5">
        <v>61056</v>
      </c>
      <c r="C546" s="11">
        <f t="shared" si="43"/>
        <v>448.75</v>
      </c>
      <c r="D546" s="11">
        <f t="shared" si="44"/>
        <v>67.680000000000007</v>
      </c>
      <c r="E546" s="11">
        <f t="shared" si="45"/>
        <v>381.07</v>
      </c>
      <c r="G546" s="11">
        <f t="shared" si="46"/>
        <v>30978.760000000115</v>
      </c>
    </row>
    <row r="547" spans="1:7" x14ac:dyDescent="0.2">
      <c r="A547">
        <v>519</v>
      </c>
      <c r="B547" s="5">
        <v>61087</v>
      </c>
      <c r="C547" s="11">
        <f t="shared" si="43"/>
        <v>448.75</v>
      </c>
      <c r="D547" s="11">
        <f t="shared" si="44"/>
        <v>66.86</v>
      </c>
      <c r="E547" s="11">
        <f t="shared" si="45"/>
        <v>381.89</v>
      </c>
      <c r="G547" s="11">
        <f t="shared" si="46"/>
        <v>30596.870000000115</v>
      </c>
    </row>
    <row r="548" spans="1:7" x14ac:dyDescent="0.2">
      <c r="A548">
        <v>520</v>
      </c>
      <c r="B548" s="5">
        <v>61117</v>
      </c>
      <c r="C548" s="11">
        <f t="shared" si="43"/>
        <v>448.75</v>
      </c>
      <c r="D548" s="11">
        <f t="shared" si="44"/>
        <v>66.040000000000006</v>
      </c>
      <c r="E548" s="11">
        <f t="shared" si="45"/>
        <v>382.71</v>
      </c>
      <c r="G548" s="11">
        <f t="shared" si="46"/>
        <v>30214.160000000116</v>
      </c>
    </row>
    <row r="549" spans="1:7" x14ac:dyDescent="0.2">
      <c r="A549">
        <v>521</v>
      </c>
      <c r="B549" s="5">
        <v>61148</v>
      </c>
      <c r="C549" s="11">
        <f t="shared" si="43"/>
        <v>448.75</v>
      </c>
      <c r="D549" s="11">
        <f t="shared" si="44"/>
        <v>65.209999999999994</v>
      </c>
      <c r="E549" s="11">
        <f t="shared" si="45"/>
        <v>383.54</v>
      </c>
      <c r="G549" s="11">
        <f t="shared" si="46"/>
        <v>29830.620000000115</v>
      </c>
    </row>
    <row r="550" spans="1:7" x14ac:dyDescent="0.2">
      <c r="A550">
        <v>522</v>
      </c>
      <c r="B550" s="5">
        <v>61178</v>
      </c>
      <c r="C550" s="11">
        <f t="shared" si="43"/>
        <v>448.75</v>
      </c>
      <c r="D550" s="11">
        <f t="shared" si="44"/>
        <v>64.38</v>
      </c>
      <c r="E550" s="11">
        <f t="shared" si="45"/>
        <v>384.37</v>
      </c>
      <c r="G550" s="11">
        <f t="shared" si="46"/>
        <v>29446.250000000116</v>
      </c>
    </row>
    <row r="551" spans="1:7" x14ac:dyDescent="0.2">
      <c r="A551">
        <v>523</v>
      </c>
      <c r="B551" s="5">
        <v>61209</v>
      </c>
      <c r="C551" s="11">
        <f t="shared" si="43"/>
        <v>448.75</v>
      </c>
      <c r="D551" s="11">
        <f t="shared" si="44"/>
        <v>63.55</v>
      </c>
      <c r="E551" s="11">
        <f t="shared" si="45"/>
        <v>385.2</v>
      </c>
      <c r="G551" s="11">
        <f t="shared" si="46"/>
        <v>29061.050000000116</v>
      </c>
    </row>
    <row r="552" spans="1:7" x14ac:dyDescent="0.2">
      <c r="A552">
        <v>524</v>
      </c>
      <c r="B552" s="5">
        <v>61240</v>
      </c>
      <c r="C552" s="11">
        <f t="shared" si="43"/>
        <v>448.75</v>
      </c>
      <c r="D552" s="11">
        <f t="shared" si="44"/>
        <v>62.72</v>
      </c>
      <c r="E552" s="11">
        <f t="shared" si="45"/>
        <v>386.03</v>
      </c>
      <c r="G552" s="11">
        <f t="shared" si="46"/>
        <v>28675.020000000117</v>
      </c>
    </row>
    <row r="553" spans="1:7" x14ac:dyDescent="0.2">
      <c r="A553">
        <v>525</v>
      </c>
      <c r="B553" s="5">
        <v>61270</v>
      </c>
      <c r="C553" s="11">
        <f t="shared" si="43"/>
        <v>448.75</v>
      </c>
      <c r="D553" s="11">
        <f t="shared" si="44"/>
        <v>61.89</v>
      </c>
      <c r="E553" s="11">
        <f t="shared" si="45"/>
        <v>386.86</v>
      </c>
      <c r="G553" s="11">
        <f t="shared" si="46"/>
        <v>28288.160000000116</v>
      </c>
    </row>
    <row r="554" spans="1:7" x14ac:dyDescent="0.2">
      <c r="A554">
        <v>526</v>
      </c>
      <c r="B554" s="5">
        <v>61301</v>
      </c>
      <c r="C554" s="11">
        <f t="shared" si="43"/>
        <v>448.75</v>
      </c>
      <c r="D554" s="11">
        <f t="shared" si="44"/>
        <v>61.06</v>
      </c>
      <c r="E554" s="11">
        <f t="shared" si="45"/>
        <v>387.69</v>
      </c>
      <c r="G554" s="11">
        <f t="shared" si="46"/>
        <v>27900.470000000118</v>
      </c>
    </row>
    <row r="555" spans="1:7" x14ac:dyDescent="0.2">
      <c r="A555">
        <v>527</v>
      </c>
      <c r="B555" s="5">
        <v>61331</v>
      </c>
      <c r="C555" s="11">
        <f t="shared" si="43"/>
        <v>448.75</v>
      </c>
      <c r="D555" s="11">
        <f t="shared" si="44"/>
        <v>60.22</v>
      </c>
      <c r="E555" s="11">
        <f t="shared" si="45"/>
        <v>388.53</v>
      </c>
      <c r="G555" s="11">
        <f t="shared" si="46"/>
        <v>27511.940000000119</v>
      </c>
    </row>
    <row r="556" spans="1:7" x14ac:dyDescent="0.2">
      <c r="A556">
        <v>528</v>
      </c>
      <c r="B556" s="5">
        <v>61362</v>
      </c>
      <c r="C556" s="11">
        <f t="shared" si="43"/>
        <v>448.75</v>
      </c>
      <c r="D556" s="11">
        <f t="shared" si="44"/>
        <v>59.38</v>
      </c>
      <c r="E556" s="11">
        <f t="shared" si="45"/>
        <v>389.37</v>
      </c>
      <c r="G556" s="11">
        <f t="shared" si="46"/>
        <v>27122.57000000012</v>
      </c>
    </row>
    <row r="557" spans="1:7" x14ac:dyDescent="0.2">
      <c r="A557">
        <v>529</v>
      </c>
      <c r="B557" s="5">
        <v>61393</v>
      </c>
      <c r="C557" s="11">
        <f t="shared" si="43"/>
        <v>448.75</v>
      </c>
      <c r="D557" s="11">
        <f t="shared" si="44"/>
        <v>58.54</v>
      </c>
      <c r="E557" s="11">
        <f t="shared" si="45"/>
        <v>390.21</v>
      </c>
      <c r="G557" s="11">
        <f t="shared" si="46"/>
        <v>26732.360000000121</v>
      </c>
    </row>
    <row r="558" spans="1:7" x14ac:dyDescent="0.2">
      <c r="A558">
        <v>530</v>
      </c>
      <c r="B558" s="5">
        <v>61422</v>
      </c>
      <c r="C558" s="11">
        <f t="shared" si="43"/>
        <v>448.75</v>
      </c>
      <c r="D558" s="11">
        <f t="shared" si="44"/>
        <v>57.7</v>
      </c>
      <c r="E558" s="11">
        <f t="shared" si="45"/>
        <v>391.05</v>
      </c>
      <c r="G558" s="11">
        <f t="shared" si="46"/>
        <v>26341.310000000121</v>
      </c>
    </row>
    <row r="559" spans="1:7" x14ac:dyDescent="0.2">
      <c r="A559">
        <v>531</v>
      </c>
      <c r="B559" s="5">
        <v>61453</v>
      </c>
      <c r="C559" s="11">
        <f t="shared" si="43"/>
        <v>448.75</v>
      </c>
      <c r="D559" s="11">
        <f t="shared" si="44"/>
        <v>56.85</v>
      </c>
      <c r="E559" s="11">
        <f t="shared" si="45"/>
        <v>391.9</v>
      </c>
      <c r="G559" s="11">
        <f t="shared" si="46"/>
        <v>25949.41000000012</v>
      </c>
    </row>
    <row r="560" spans="1:7" x14ac:dyDescent="0.2">
      <c r="A560">
        <v>532</v>
      </c>
      <c r="B560" s="5">
        <v>61483</v>
      </c>
      <c r="C560" s="11">
        <f t="shared" si="43"/>
        <v>448.75</v>
      </c>
      <c r="D560" s="11">
        <f t="shared" si="44"/>
        <v>56.01</v>
      </c>
      <c r="E560" s="11">
        <f t="shared" si="45"/>
        <v>392.74</v>
      </c>
      <c r="G560" s="11">
        <f t="shared" si="46"/>
        <v>25556.670000000118</v>
      </c>
    </row>
    <row r="561" spans="1:7" x14ac:dyDescent="0.2">
      <c r="A561">
        <v>533</v>
      </c>
      <c r="B561" s="5">
        <v>61514</v>
      </c>
      <c r="C561" s="11">
        <f t="shared" si="43"/>
        <v>448.75</v>
      </c>
      <c r="D561" s="11">
        <f t="shared" si="44"/>
        <v>55.16</v>
      </c>
      <c r="E561" s="11">
        <f t="shared" si="45"/>
        <v>393.59000000000003</v>
      </c>
      <c r="G561" s="11">
        <f t="shared" si="46"/>
        <v>25163.080000000118</v>
      </c>
    </row>
    <row r="562" spans="1:7" x14ac:dyDescent="0.2">
      <c r="A562">
        <v>534</v>
      </c>
      <c r="B562" s="5">
        <v>61544</v>
      </c>
      <c r="C562" s="11">
        <f t="shared" si="43"/>
        <v>448.75</v>
      </c>
      <c r="D562" s="11">
        <f t="shared" si="44"/>
        <v>54.31</v>
      </c>
      <c r="E562" s="11">
        <f t="shared" si="45"/>
        <v>394.44</v>
      </c>
      <c r="G562" s="11">
        <f t="shared" si="46"/>
        <v>24768.640000000119</v>
      </c>
    </row>
    <row r="563" spans="1:7" x14ac:dyDescent="0.2">
      <c r="A563">
        <v>535</v>
      </c>
      <c r="B563" s="5">
        <v>61575</v>
      </c>
      <c r="C563" s="11">
        <f t="shared" si="43"/>
        <v>448.75</v>
      </c>
      <c r="D563" s="11">
        <f t="shared" si="44"/>
        <v>53.46</v>
      </c>
      <c r="E563" s="11">
        <f t="shared" si="45"/>
        <v>395.29</v>
      </c>
      <c r="G563" s="11">
        <f t="shared" si="46"/>
        <v>24373.350000000119</v>
      </c>
    </row>
    <row r="564" spans="1:7" x14ac:dyDescent="0.2">
      <c r="A564">
        <v>536</v>
      </c>
      <c r="B564" s="5">
        <v>61606</v>
      </c>
      <c r="C564" s="11">
        <f t="shared" si="43"/>
        <v>448.75</v>
      </c>
      <c r="D564" s="11">
        <f t="shared" si="44"/>
        <v>52.61</v>
      </c>
      <c r="E564" s="11">
        <f t="shared" si="45"/>
        <v>396.14</v>
      </c>
      <c r="G564" s="11">
        <f t="shared" si="46"/>
        <v>23977.210000000119</v>
      </c>
    </row>
    <row r="565" spans="1:7" x14ac:dyDescent="0.2">
      <c r="A565">
        <v>537</v>
      </c>
      <c r="B565" s="5">
        <v>61636</v>
      </c>
      <c r="C565" s="11">
        <f t="shared" si="43"/>
        <v>448.75</v>
      </c>
      <c r="D565" s="11">
        <f t="shared" si="44"/>
        <v>51.75</v>
      </c>
      <c r="E565" s="11">
        <f t="shared" si="45"/>
        <v>397</v>
      </c>
      <c r="G565" s="11">
        <f t="shared" si="46"/>
        <v>23580.210000000119</v>
      </c>
    </row>
    <row r="566" spans="1:7" x14ac:dyDescent="0.2">
      <c r="A566">
        <v>538</v>
      </c>
      <c r="B566" s="5">
        <v>61667</v>
      </c>
      <c r="C566" s="11">
        <f t="shared" si="43"/>
        <v>448.75</v>
      </c>
      <c r="D566" s="11">
        <f t="shared" si="44"/>
        <v>50.89</v>
      </c>
      <c r="E566" s="11">
        <f t="shared" si="45"/>
        <v>397.86</v>
      </c>
      <c r="G566" s="11">
        <f t="shared" si="46"/>
        <v>23182.350000000119</v>
      </c>
    </row>
    <row r="567" spans="1:7" x14ac:dyDescent="0.2">
      <c r="A567">
        <v>539</v>
      </c>
      <c r="B567" s="5">
        <v>61697</v>
      </c>
      <c r="C567" s="11">
        <f t="shared" si="43"/>
        <v>448.75</v>
      </c>
      <c r="D567" s="11">
        <f t="shared" si="44"/>
        <v>50.04</v>
      </c>
      <c r="E567" s="11">
        <f t="shared" si="45"/>
        <v>398.71</v>
      </c>
      <c r="G567" s="11">
        <f t="shared" si="46"/>
        <v>22783.640000000119</v>
      </c>
    </row>
    <row r="568" spans="1:7" x14ac:dyDescent="0.2">
      <c r="A568">
        <v>540</v>
      </c>
      <c r="B568" s="5">
        <v>61728</v>
      </c>
      <c r="C568" s="11">
        <f t="shared" si="43"/>
        <v>448.75</v>
      </c>
      <c r="D568" s="11">
        <f t="shared" si="44"/>
        <v>49.17</v>
      </c>
      <c r="E568" s="11">
        <f t="shared" si="45"/>
        <v>399.58</v>
      </c>
      <c r="G568" s="11">
        <f t="shared" si="46"/>
        <v>22384.060000000118</v>
      </c>
    </row>
    <row r="569" spans="1:7" x14ac:dyDescent="0.2">
      <c r="A569">
        <v>541</v>
      </c>
      <c r="B569" s="5">
        <v>61759</v>
      </c>
      <c r="C569" s="11">
        <f t="shared" si="43"/>
        <v>448.75</v>
      </c>
      <c r="D569" s="11">
        <f t="shared" si="44"/>
        <v>48.31</v>
      </c>
      <c r="E569" s="11">
        <f t="shared" si="45"/>
        <v>400.44</v>
      </c>
      <c r="G569" s="11">
        <f t="shared" si="46"/>
        <v>21983.620000000119</v>
      </c>
    </row>
    <row r="570" spans="1:7" x14ac:dyDescent="0.2">
      <c r="A570">
        <v>542</v>
      </c>
      <c r="B570" s="5">
        <v>61787</v>
      </c>
      <c r="C570" s="11">
        <f t="shared" si="43"/>
        <v>448.75</v>
      </c>
      <c r="D570" s="11">
        <f t="shared" si="44"/>
        <v>47.45</v>
      </c>
      <c r="E570" s="11">
        <f t="shared" si="45"/>
        <v>401.3</v>
      </c>
      <c r="G570" s="11">
        <f t="shared" si="46"/>
        <v>21582.32000000012</v>
      </c>
    </row>
    <row r="571" spans="1:7" x14ac:dyDescent="0.2">
      <c r="A571">
        <v>543</v>
      </c>
      <c r="B571" s="5">
        <v>61818</v>
      </c>
      <c r="C571" s="11">
        <f t="shared" si="43"/>
        <v>448.75</v>
      </c>
      <c r="D571" s="11">
        <f t="shared" si="44"/>
        <v>46.58</v>
      </c>
      <c r="E571" s="11">
        <f t="shared" si="45"/>
        <v>402.17</v>
      </c>
      <c r="G571" s="11">
        <f t="shared" si="46"/>
        <v>21180.150000000122</v>
      </c>
    </row>
    <row r="572" spans="1:7" x14ac:dyDescent="0.2">
      <c r="A572">
        <v>544</v>
      </c>
      <c r="B572" s="5">
        <v>61848</v>
      </c>
      <c r="C572" s="11">
        <f t="shared" si="43"/>
        <v>448.75</v>
      </c>
      <c r="D572" s="11">
        <f t="shared" si="44"/>
        <v>45.71</v>
      </c>
      <c r="E572" s="11">
        <f t="shared" si="45"/>
        <v>403.04</v>
      </c>
      <c r="G572" s="11">
        <f t="shared" si="46"/>
        <v>20777.110000000121</v>
      </c>
    </row>
    <row r="573" spans="1:7" x14ac:dyDescent="0.2">
      <c r="A573">
        <v>545</v>
      </c>
      <c r="B573" s="5">
        <v>61879</v>
      </c>
      <c r="C573" s="11">
        <f t="shared" si="43"/>
        <v>448.75</v>
      </c>
      <c r="D573" s="11">
        <f t="shared" si="44"/>
        <v>44.84</v>
      </c>
      <c r="E573" s="11">
        <f t="shared" si="45"/>
        <v>403.90999999999997</v>
      </c>
      <c r="G573" s="11">
        <f t="shared" si="46"/>
        <v>20373.200000000121</v>
      </c>
    </row>
    <row r="574" spans="1:7" x14ac:dyDescent="0.2">
      <c r="A574">
        <v>546</v>
      </c>
      <c r="B574" s="5">
        <v>61909</v>
      </c>
      <c r="C574" s="11">
        <f t="shared" si="43"/>
        <v>448.75</v>
      </c>
      <c r="D574" s="11">
        <f t="shared" si="44"/>
        <v>43.97</v>
      </c>
      <c r="E574" s="11">
        <f t="shared" si="45"/>
        <v>404.78</v>
      </c>
      <c r="G574" s="11">
        <f t="shared" si="46"/>
        <v>19968.420000000122</v>
      </c>
    </row>
    <row r="575" spans="1:7" x14ac:dyDescent="0.2">
      <c r="A575">
        <v>547</v>
      </c>
      <c r="B575" s="5">
        <v>61940</v>
      </c>
      <c r="C575" s="11">
        <f t="shared" si="43"/>
        <v>448.75</v>
      </c>
      <c r="D575" s="11">
        <f t="shared" si="44"/>
        <v>43.1</v>
      </c>
      <c r="E575" s="11">
        <f t="shared" si="45"/>
        <v>405.65</v>
      </c>
      <c r="G575" s="11">
        <f t="shared" si="46"/>
        <v>19562.77000000012</v>
      </c>
    </row>
    <row r="576" spans="1:7" x14ac:dyDescent="0.2">
      <c r="A576">
        <v>548</v>
      </c>
      <c r="B576" s="5">
        <v>61971</v>
      </c>
      <c r="C576" s="11">
        <f t="shared" si="43"/>
        <v>448.75</v>
      </c>
      <c r="D576" s="11">
        <f t="shared" si="44"/>
        <v>42.22</v>
      </c>
      <c r="E576" s="11">
        <f t="shared" si="45"/>
        <v>406.53</v>
      </c>
      <c r="G576" s="11">
        <f t="shared" si="46"/>
        <v>19156.240000000122</v>
      </c>
    </row>
    <row r="577" spans="1:7" x14ac:dyDescent="0.2">
      <c r="A577">
        <v>549</v>
      </c>
      <c r="B577" s="5">
        <v>62001</v>
      </c>
      <c r="C577" s="11">
        <f t="shared" si="43"/>
        <v>448.75</v>
      </c>
      <c r="D577" s="11">
        <f t="shared" si="44"/>
        <v>41.35</v>
      </c>
      <c r="E577" s="11">
        <f t="shared" si="45"/>
        <v>407.4</v>
      </c>
      <c r="G577" s="11">
        <f t="shared" si="46"/>
        <v>18748.84000000012</v>
      </c>
    </row>
    <row r="578" spans="1:7" x14ac:dyDescent="0.2">
      <c r="A578">
        <v>550</v>
      </c>
      <c r="B578" s="5">
        <v>62032</v>
      </c>
      <c r="C578" s="11">
        <f t="shared" si="43"/>
        <v>448.75</v>
      </c>
      <c r="D578" s="11">
        <f t="shared" si="44"/>
        <v>40.47</v>
      </c>
      <c r="E578" s="11">
        <f t="shared" si="45"/>
        <v>408.28</v>
      </c>
      <c r="G578" s="11">
        <f t="shared" si="46"/>
        <v>18340.560000000121</v>
      </c>
    </row>
    <row r="579" spans="1:7" x14ac:dyDescent="0.2">
      <c r="A579">
        <v>551</v>
      </c>
      <c r="B579" s="5">
        <v>62062</v>
      </c>
      <c r="C579" s="11">
        <f t="shared" si="43"/>
        <v>448.75</v>
      </c>
      <c r="D579" s="11">
        <f t="shared" si="44"/>
        <v>39.590000000000003</v>
      </c>
      <c r="E579" s="11">
        <f t="shared" si="45"/>
        <v>409.15999999999997</v>
      </c>
      <c r="G579" s="11">
        <f t="shared" si="46"/>
        <v>17931.400000000122</v>
      </c>
    </row>
    <row r="580" spans="1:7" x14ac:dyDescent="0.2">
      <c r="A580">
        <v>552</v>
      </c>
      <c r="B580" s="5">
        <v>62093</v>
      </c>
      <c r="C580" s="11">
        <f t="shared" si="43"/>
        <v>448.75</v>
      </c>
      <c r="D580" s="11">
        <f t="shared" si="44"/>
        <v>38.700000000000003</v>
      </c>
      <c r="E580" s="11">
        <f t="shared" si="45"/>
        <v>410.05</v>
      </c>
      <c r="G580" s="11">
        <f t="shared" si="46"/>
        <v>17521.350000000122</v>
      </c>
    </row>
    <row r="581" spans="1:7" x14ac:dyDescent="0.2">
      <c r="A581">
        <v>553</v>
      </c>
      <c r="B581" s="5">
        <v>62124</v>
      </c>
      <c r="C581" s="11">
        <f t="shared" si="43"/>
        <v>448.75</v>
      </c>
      <c r="D581" s="11">
        <f t="shared" si="44"/>
        <v>37.82</v>
      </c>
      <c r="E581" s="11">
        <f t="shared" si="45"/>
        <v>410.93</v>
      </c>
      <c r="G581" s="11">
        <f t="shared" si="46"/>
        <v>17110.420000000122</v>
      </c>
    </row>
    <row r="582" spans="1:7" x14ac:dyDescent="0.2">
      <c r="A582">
        <v>554</v>
      </c>
      <c r="B582" s="5">
        <v>62152</v>
      </c>
      <c r="C582" s="11">
        <f t="shared" si="43"/>
        <v>448.75</v>
      </c>
      <c r="D582" s="11">
        <f t="shared" si="44"/>
        <v>36.93</v>
      </c>
      <c r="E582" s="11">
        <f t="shared" si="45"/>
        <v>411.82</v>
      </c>
      <c r="G582" s="11">
        <f t="shared" si="46"/>
        <v>16698.600000000122</v>
      </c>
    </row>
    <row r="583" spans="1:7" x14ac:dyDescent="0.2">
      <c r="A583">
        <v>555</v>
      </c>
      <c r="B583" s="5">
        <v>62183</v>
      </c>
      <c r="C583" s="11">
        <f t="shared" si="43"/>
        <v>448.75</v>
      </c>
      <c r="D583" s="11">
        <f t="shared" si="44"/>
        <v>36.04</v>
      </c>
      <c r="E583" s="11">
        <f t="shared" si="45"/>
        <v>412.71</v>
      </c>
      <c r="G583" s="11">
        <f t="shared" si="46"/>
        <v>16285.890000000123</v>
      </c>
    </row>
    <row r="584" spans="1:7" x14ac:dyDescent="0.2">
      <c r="A584">
        <v>556</v>
      </c>
      <c r="B584" s="5">
        <v>62213</v>
      </c>
      <c r="C584" s="11">
        <f t="shared" si="43"/>
        <v>448.75</v>
      </c>
      <c r="D584" s="11">
        <f t="shared" si="44"/>
        <v>35.15</v>
      </c>
      <c r="E584" s="11">
        <f t="shared" si="45"/>
        <v>413.6</v>
      </c>
      <c r="G584" s="11">
        <f t="shared" si="46"/>
        <v>15872.290000000123</v>
      </c>
    </row>
    <row r="585" spans="1:7" x14ac:dyDescent="0.2">
      <c r="A585">
        <v>557</v>
      </c>
      <c r="B585" s="5">
        <v>62244</v>
      </c>
      <c r="C585" s="11">
        <f t="shared" si="43"/>
        <v>448.75</v>
      </c>
      <c r="D585" s="11">
        <f t="shared" si="44"/>
        <v>34.26</v>
      </c>
      <c r="E585" s="11">
        <f t="shared" si="45"/>
        <v>414.49</v>
      </c>
      <c r="G585" s="11">
        <f t="shared" si="46"/>
        <v>15457.800000000123</v>
      </c>
    </row>
    <row r="586" spans="1:7" x14ac:dyDescent="0.2">
      <c r="A586">
        <v>558</v>
      </c>
      <c r="B586" s="5">
        <v>62274</v>
      </c>
      <c r="C586" s="11">
        <f t="shared" si="43"/>
        <v>448.75</v>
      </c>
      <c r="D586" s="11">
        <f t="shared" si="44"/>
        <v>33.36</v>
      </c>
      <c r="E586" s="11">
        <f t="shared" si="45"/>
        <v>415.39</v>
      </c>
      <c r="G586" s="11">
        <f t="shared" si="46"/>
        <v>15042.410000000124</v>
      </c>
    </row>
    <row r="587" spans="1:7" x14ac:dyDescent="0.2">
      <c r="A587">
        <v>559</v>
      </c>
      <c r="B587" s="5">
        <v>62305</v>
      </c>
      <c r="C587" s="11">
        <f t="shared" si="43"/>
        <v>448.75</v>
      </c>
      <c r="D587" s="11">
        <f t="shared" si="44"/>
        <v>32.47</v>
      </c>
      <c r="E587" s="11">
        <f t="shared" si="45"/>
        <v>416.28</v>
      </c>
      <c r="G587" s="11">
        <f t="shared" si="46"/>
        <v>14626.130000000123</v>
      </c>
    </row>
    <row r="588" spans="1:7" x14ac:dyDescent="0.2">
      <c r="A588">
        <v>560</v>
      </c>
      <c r="B588" s="5">
        <v>62336</v>
      </c>
      <c r="C588" s="11">
        <f t="shared" si="43"/>
        <v>448.75</v>
      </c>
      <c r="D588" s="11">
        <f t="shared" si="44"/>
        <v>31.57</v>
      </c>
      <c r="E588" s="11">
        <f t="shared" si="45"/>
        <v>417.18</v>
      </c>
      <c r="G588" s="11">
        <f t="shared" si="46"/>
        <v>14208.950000000123</v>
      </c>
    </row>
    <row r="589" spans="1:7" x14ac:dyDescent="0.2">
      <c r="A589">
        <v>561</v>
      </c>
      <c r="B589" s="5">
        <v>62366</v>
      </c>
      <c r="C589" s="11">
        <f t="shared" si="43"/>
        <v>448.75</v>
      </c>
      <c r="D589" s="11">
        <f t="shared" si="44"/>
        <v>30.67</v>
      </c>
      <c r="E589" s="11">
        <f t="shared" si="45"/>
        <v>418.08</v>
      </c>
      <c r="G589" s="11">
        <f t="shared" si="46"/>
        <v>13790.870000000123</v>
      </c>
    </row>
    <row r="590" spans="1:7" x14ac:dyDescent="0.2">
      <c r="A590">
        <v>562</v>
      </c>
      <c r="B590" s="5">
        <v>62397</v>
      </c>
      <c r="C590" s="11">
        <f t="shared" si="43"/>
        <v>448.75</v>
      </c>
      <c r="D590" s="11">
        <f t="shared" si="44"/>
        <v>29.77</v>
      </c>
      <c r="E590" s="11">
        <f t="shared" si="45"/>
        <v>418.98</v>
      </c>
      <c r="G590" s="11">
        <f t="shared" si="46"/>
        <v>13371.890000000123</v>
      </c>
    </row>
    <row r="591" spans="1:7" x14ac:dyDescent="0.2">
      <c r="A591">
        <v>563</v>
      </c>
      <c r="B591" s="5">
        <v>62427</v>
      </c>
      <c r="C591" s="11">
        <f t="shared" si="43"/>
        <v>448.75</v>
      </c>
      <c r="D591" s="11">
        <f t="shared" si="44"/>
        <v>28.86</v>
      </c>
      <c r="E591" s="11">
        <f t="shared" si="45"/>
        <v>419.89</v>
      </c>
      <c r="G591" s="11">
        <f t="shared" si="46"/>
        <v>12952.000000000124</v>
      </c>
    </row>
    <row r="592" spans="1:7" x14ac:dyDescent="0.2">
      <c r="A592">
        <v>564</v>
      </c>
      <c r="B592" s="5">
        <v>62458</v>
      </c>
      <c r="C592" s="11">
        <f t="shared" si="43"/>
        <v>448.75</v>
      </c>
      <c r="D592" s="11">
        <f t="shared" si="44"/>
        <v>27.95</v>
      </c>
      <c r="E592" s="11">
        <f t="shared" si="45"/>
        <v>420.8</v>
      </c>
      <c r="G592" s="11">
        <f t="shared" si="46"/>
        <v>12531.200000000124</v>
      </c>
    </row>
    <row r="593" spans="1:7" x14ac:dyDescent="0.2">
      <c r="A593">
        <v>565</v>
      </c>
      <c r="B593" s="5">
        <v>62489</v>
      </c>
      <c r="C593" s="11">
        <f t="shared" si="43"/>
        <v>448.75</v>
      </c>
      <c r="D593" s="11">
        <f t="shared" si="44"/>
        <v>27.05</v>
      </c>
      <c r="E593" s="11">
        <f t="shared" si="45"/>
        <v>421.7</v>
      </c>
      <c r="G593" s="11">
        <f t="shared" si="46"/>
        <v>12109.500000000124</v>
      </c>
    </row>
    <row r="594" spans="1:7" x14ac:dyDescent="0.2">
      <c r="A594">
        <v>566</v>
      </c>
      <c r="B594" s="5">
        <v>62517</v>
      </c>
      <c r="C594" s="11">
        <f t="shared" si="43"/>
        <v>448.75</v>
      </c>
      <c r="D594" s="11">
        <f t="shared" si="44"/>
        <v>26.14</v>
      </c>
      <c r="E594" s="11">
        <f t="shared" si="45"/>
        <v>422.61</v>
      </c>
      <c r="G594" s="11">
        <f t="shared" si="46"/>
        <v>11686.890000000123</v>
      </c>
    </row>
    <row r="595" spans="1:7" x14ac:dyDescent="0.2">
      <c r="A595">
        <v>567</v>
      </c>
      <c r="B595" s="5">
        <v>62548</v>
      </c>
      <c r="C595" s="11">
        <f t="shared" si="43"/>
        <v>448.75</v>
      </c>
      <c r="D595" s="11">
        <f t="shared" si="44"/>
        <v>25.22</v>
      </c>
      <c r="E595" s="11">
        <f t="shared" si="45"/>
        <v>423.53</v>
      </c>
      <c r="G595" s="11">
        <f t="shared" si="46"/>
        <v>11263.360000000122</v>
      </c>
    </row>
    <row r="596" spans="1:7" x14ac:dyDescent="0.2">
      <c r="A596">
        <v>568</v>
      </c>
      <c r="B596" s="5">
        <v>62578</v>
      </c>
      <c r="C596" s="11">
        <f t="shared" si="43"/>
        <v>448.75</v>
      </c>
      <c r="D596" s="11">
        <f t="shared" si="44"/>
        <v>24.31</v>
      </c>
      <c r="E596" s="11">
        <f t="shared" si="45"/>
        <v>424.44</v>
      </c>
      <c r="G596" s="11">
        <f t="shared" si="46"/>
        <v>10838.920000000122</v>
      </c>
    </row>
    <row r="597" spans="1:7" x14ac:dyDescent="0.2">
      <c r="A597">
        <v>569</v>
      </c>
      <c r="B597" s="5">
        <v>62609</v>
      </c>
      <c r="C597" s="11">
        <f t="shared" si="43"/>
        <v>448.75</v>
      </c>
      <c r="D597" s="11">
        <f t="shared" si="44"/>
        <v>23.39</v>
      </c>
      <c r="E597" s="11">
        <f t="shared" si="45"/>
        <v>425.36</v>
      </c>
      <c r="G597" s="11">
        <f t="shared" si="46"/>
        <v>10413.560000000121</v>
      </c>
    </row>
    <row r="598" spans="1:7" x14ac:dyDescent="0.2">
      <c r="A598">
        <v>570</v>
      </c>
      <c r="B598" s="5">
        <v>62639</v>
      </c>
      <c r="C598" s="11">
        <f t="shared" si="43"/>
        <v>448.75</v>
      </c>
      <c r="D598" s="11">
        <f t="shared" si="44"/>
        <v>22.48</v>
      </c>
      <c r="E598" s="11">
        <f t="shared" si="45"/>
        <v>426.27</v>
      </c>
      <c r="G598" s="11">
        <f t="shared" si="46"/>
        <v>9987.2900000001209</v>
      </c>
    </row>
    <row r="599" spans="1:7" x14ac:dyDescent="0.2">
      <c r="A599">
        <v>571</v>
      </c>
      <c r="B599" s="5">
        <v>62670</v>
      </c>
      <c r="C599" s="11">
        <f t="shared" si="43"/>
        <v>448.75</v>
      </c>
      <c r="D599" s="11">
        <f t="shared" si="44"/>
        <v>21.56</v>
      </c>
      <c r="E599" s="11">
        <f t="shared" si="45"/>
        <v>427.19</v>
      </c>
      <c r="G599" s="11">
        <f t="shared" si="46"/>
        <v>9560.1000000001204</v>
      </c>
    </row>
    <row r="600" spans="1:7" x14ac:dyDescent="0.2">
      <c r="A600">
        <v>572</v>
      </c>
      <c r="B600" s="5">
        <v>62701</v>
      </c>
      <c r="C600" s="11">
        <f t="shared" si="43"/>
        <v>448.75</v>
      </c>
      <c r="D600" s="11">
        <f t="shared" si="44"/>
        <v>20.63</v>
      </c>
      <c r="E600" s="11">
        <f t="shared" si="45"/>
        <v>428.12</v>
      </c>
      <c r="G600" s="11">
        <f t="shared" si="46"/>
        <v>9131.9800000001196</v>
      </c>
    </row>
    <row r="601" spans="1:7" x14ac:dyDescent="0.2">
      <c r="A601">
        <v>573</v>
      </c>
      <c r="B601" s="5">
        <v>62731</v>
      </c>
      <c r="C601" s="11">
        <f t="shared" si="43"/>
        <v>448.75</v>
      </c>
      <c r="D601" s="11">
        <f t="shared" si="44"/>
        <v>19.71</v>
      </c>
      <c r="E601" s="11">
        <f t="shared" si="45"/>
        <v>429.04</v>
      </c>
      <c r="G601" s="11">
        <f t="shared" si="46"/>
        <v>8702.9400000001187</v>
      </c>
    </row>
    <row r="602" spans="1:7" x14ac:dyDescent="0.2">
      <c r="A602">
        <v>574</v>
      </c>
      <c r="B602" s="5">
        <v>62762</v>
      </c>
      <c r="C602" s="11">
        <f t="shared" si="43"/>
        <v>448.75</v>
      </c>
      <c r="D602" s="11">
        <f t="shared" si="44"/>
        <v>18.78</v>
      </c>
      <c r="E602" s="11">
        <f t="shared" si="45"/>
        <v>429.97</v>
      </c>
      <c r="G602" s="11">
        <f t="shared" si="46"/>
        <v>8272.9700000001194</v>
      </c>
    </row>
    <row r="603" spans="1:7" x14ac:dyDescent="0.2">
      <c r="A603">
        <v>575</v>
      </c>
      <c r="B603" s="5">
        <v>62792</v>
      </c>
      <c r="C603" s="11">
        <f t="shared" si="43"/>
        <v>448.75</v>
      </c>
      <c r="D603" s="11">
        <f t="shared" si="44"/>
        <v>17.86</v>
      </c>
      <c r="E603" s="11">
        <f t="shared" si="45"/>
        <v>430.89</v>
      </c>
      <c r="G603" s="11">
        <f t="shared" si="46"/>
        <v>7842.0800000001191</v>
      </c>
    </row>
    <row r="604" spans="1:7" x14ac:dyDescent="0.2">
      <c r="A604">
        <v>576</v>
      </c>
      <c r="B604" s="5">
        <v>62823</v>
      </c>
      <c r="C604" s="11">
        <f t="shared" si="43"/>
        <v>448.75</v>
      </c>
      <c r="D604" s="11">
        <f t="shared" si="44"/>
        <v>16.93</v>
      </c>
      <c r="E604" s="11">
        <f t="shared" si="45"/>
        <v>431.82</v>
      </c>
      <c r="G604" s="11">
        <f t="shared" si="46"/>
        <v>7410.2600000001194</v>
      </c>
    </row>
    <row r="605" spans="1:7" x14ac:dyDescent="0.2">
      <c r="A605">
        <v>577</v>
      </c>
      <c r="B605" s="5">
        <v>62854</v>
      </c>
      <c r="C605" s="11">
        <f t="shared" si="43"/>
        <v>448.75</v>
      </c>
      <c r="D605" s="11">
        <f t="shared" si="44"/>
        <v>15.99</v>
      </c>
      <c r="E605" s="11">
        <f t="shared" si="45"/>
        <v>432.76</v>
      </c>
      <c r="G605" s="11">
        <f t="shared" si="46"/>
        <v>6977.5000000001191</v>
      </c>
    </row>
    <row r="606" spans="1:7" x14ac:dyDescent="0.2">
      <c r="A606">
        <v>578</v>
      </c>
      <c r="B606" s="5">
        <v>62883</v>
      </c>
      <c r="C606" s="11">
        <f t="shared" ref="C606:C669" si="47">MIN($B$19,G605+D606)</f>
        <v>448.75</v>
      </c>
      <c r="D606" s="11">
        <f t="shared" ref="D606:D669" si="48">ROUND(G605*$B$22,2)</f>
        <v>15.06</v>
      </c>
      <c r="E606" s="11">
        <f t="shared" ref="E606:E669" si="49">C606-D606</f>
        <v>433.69</v>
      </c>
      <c r="G606" s="11">
        <f t="shared" ref="G606:G669" si="50">G605-E606-F606</f>
        <v>6543.8100000001195</v>
      </c>
    </row>
    <row r="607" spans="1:7" x14ac:dyDescent="0.2">
      <c r="A607">
        <v>579</v>
      </c>
      <c r="B607" s="5">
        <v>62914</v>
      </c>
      <c r="C607" s="11">
        <f t="shared" si="47"/>
        <v>448.75</v>
      </c>
      <c r="D607" s="11">
        <f t="shared" si="48"/>
        <v>14.12</v>
      </c>
      <c r="E607" s="11">
        <f t="shared" si="49"/>
        <v>434.63</v>
      </c>
      <c r="G607" s="11">
        <f t="shared" si="50"/>
        <v>6109.1800000001194</v>
      </c>
    </row>
    <row r="608" spans="1:7" x14ac:dyDescent="0.2">
      <c r="A608">
        <v>580</v>
      </c>
      <c r="B608" s="5">
        <v>62944</v>
      </c>
      <c r="C608" s="11">
        <f t="shared" si="47"/>
        <v>448.75</v>
      </c>
      <c r="D608" s="11">
        <f t="shared" si="48"/>
        <v>13.19</v>
      </c>
      <c r="E608" s="11">
        <f t="shared" si="49"/>
        <v>435.56</v>
      </c>
      <c r="G608" s="11">
        <f t="shared" si="50"/>
        <v>5673.620000000119</v>
      </c>
    </row>
    <row r="609" spans="1:7" x14ac:dyDescent="0.2">
      <c r="A609">
        <v>581</v>
      </c>
      <c r="B609" s="5">
        <v>62975</v>
      </c>
      <c r="C609" s="11">
        <f t="shared" si="47"/>
        <v>448.75</v>
      </c>
      <c r="D609" s="11">
        <f t="shared" si="48"/>
        <v>12.25</v>
      </c>
      <c r="E609" s="11">
        <f t="shared" si="49"/>
        <v>436.5</v>
      </c>
      <c r="G609" s="11">
        <f t="shared" si="50"/>
        <v>5237.120000000119</v>
      </c>
    </row>
    <row r="610" spans="1:7" x14ac:dyDescent="0.2">
      <c r="A610">
        <v>582</v>
      </c>
      <c r="B610" s="5">
        <v>63005</v>
      </c>
      <c r="C610" s="11">
        <f t="shared" si="47"/>
        <v>448.75</v>
      </c>
      <c r="D610" s="11">
        <f t="shared" si="48"/>
        <v>11.3</v>
      </c>
      <c r="E610" s="11">
        <f t="shared" si="49"/>
        <v>437.45</v>
      </c>
      <c r="G610" s="11">
        <f t="shared" si="50"/>
        <v>4799.6700000001192</v>
      </c>
    </row>
    <row r="611" spans="1:7" x14ac:dyDescent="0.2">
      <c r="A611">
        <v>583</v>
      </c>
      <c r="B611" s="5">
        <v>63036</v>
      </c>
      <c r="C611" s="11">
        <f t="shared" si="47"/>
        <v>448.75</v>
      </c>
      <c r="D611" s="11">
        <f t="shared" si="48"/>
        <v>10.36</v>
      </c>
      <c r="E611" s="11">
        <f t="shared" si="49"/>
        <v>438.39</v>
      </c>
      <c r="G611" s="11">
        <f t="shared" si="50"/>
        <v>4361.2800000001189</v>
      </c>
    </row>
    <row r="612" spans="1:7" x14ac:dyDescent="0.2">
      <c r="A612">
        <v>584</v>
      </c>
      <c r="B612" s="5">
        <v>63067</v>
      </c>
      <c r="C612" s="11">
        <f t="shared" si="47"/>
        <v>448.75</v>
      </c>
      <c r="D612" s="11">
        <f t="shared" si="48"/>
        <v>9.41</v>
      </c>
      <c r="E612" s="11">
        <f t="shared" si="49"/>
        <v>439.34</v>
      </c>
      <c r="G612" s="11">
        <f t="shared" si="50"/>
        <v>3921.9400000001187</v>
      </c>
    </row>
    <row r="613" spans="1:7" x14ac:dyDescent="0.2">
      <c r="A613">
        <v>585</v>
      </c>
      <c r="B613" s="5">
        <v>63097</v>
      </c>
      <c r="C613" s="11">
        <f t="shared" si="47"/>
        <v>448.75</v>
      </c>
      <c r="D613" s="11">
        <f t="shared" si="48"/>
        <v>8.4600000000000009</v>
      </c>
      <c r="E613" s="11">
        <f t="shared" si="49"/>
        <v>440.29</v>
      </c>
      <c r="G613" s="11">
        <f t="shared" si="50"/>
        <v>3481.6500000001188</v>
      </c>
    </row>
    <row r="614" spans="1:7" x14ac:dyDescent="0.2">
      <c r="A614">
        <v>586</v>
      </c>
      <c r="B614" s="5">
        <v>63128</v>
      </c>
      <c r="C614" s="11">
        <f t="shared" si="47"/>
        <v>448.75</v>
      </c>
      <c r="D614" s="11">
        <f t="shared" si="48"/>
        <v>7.51</v>
      </c>
      <c r="E614" s="11">
        <f t="shared" si="49"/>
        <v>441.24</v>
      </c>
      <c r="G614" s="11">
        <f t="shared" si="50"/>
        <v>3040.410000000119</v>
      </c>
    </row>
    <row r="615" spans="1:7" x14ac:dyDescent="0.2">
      <c r="A615">
        <v>587</v>
      </c>
      <c r="B615" s="5">
        <v>63158</v>
      </c>
      <c r="C615" s="11">
        <f t="shared" si="47"/>
        <v>448.75</v>
      </c>
      <c r="D615" s="11">
        <f t="shared" si="48"/>
        <v>6.56</v>
      </c>
      <c r="E615" s="11">
        <f t="shared" si="49"/>
        <v>442.19</v>
      </c>
      <c r="G615" s="11">
        <f t="shared" si="50"/>
        <v>2598.2200000001189</v>
      </c>
    </row>
    <row r="616" spans="1:7" x14ac:dyDescent="0.2">
      <c r="A616">
        <v>588</v>
      </c>
      <c r="B616" s="5">
        <v>63189</v>
      </c>
      <c r="C616" s="11">
        <f t="shared" si="47"/>
        <v>448.75</v>
      </c>
      <c r="D616" s="11">
        <f t="shared" si="48"/>
        <v>5.61</v>
      </c>
      <c r="E616" s="11">
        <f t="shared" si="49"/>
        <v>443.14</v>
      </c>
      <c r="G616" s="11">
        <f t="shared" si="50"/>
        <v>2155.0800000001191</v>
      </c>
    </row>
    <row r="617" spans="1:7" x14ac:dyDescent="0.2">
      <c r="A617">
        <v>589</v>
      </c>
      <c r="B617" s="5">
        <v>63220</v>
      </c>
      <c r="C617" s="11">
        <f t="shared" si="47"/>
        <v>448.75</v>
      </c>
      <c r="D617" s="11">
        <f t="shared" si="48"/>
        <v>4.6500000000000004</v>
      </c>
      <c r="E617" s="11">
        <f t="shared" si="49"/>
        <v>444.1</v>
      </c>
      <c r="G617" s="11">
        <f t="shared" si="50"/>
        <v>1710.9800000001192</v>
      </c>
    </row>
    <row r="618" spans="1:7" x14ac:dyDescent="0.2">
      <c r="A618">
        <v>590</v>
      </c>
      <c r="B618" s="5">
        <v>63248</v>
      </c>
      <c r="C618" s="11">
        <f t="shared" si="47"/>
        <v>448.75</v>
      </c>
      <c r="D618" s="11">
        <f t="shared" si="48"/>
        <v>3.69</v>
      </c>
      <c r="E618" s="11">
        <f t="shared" si="49"/>
        <v>445.06</v>
      </c>
      <c r="G618" s="11">
        <f t="shared" si="50"/>
        <v>1265.9200000001192</v>
      </c>
    </row>
    <row r="619" spans="1:7" x14ac:dyDescent="0.2">
      <c r="A619">
        <v>591</v>
      </c>
      <c r="B619" s="5">
        <v>63279</v>
      </c>
      <c r="C619" s="11">
        <f t="shared" si="47"/>
        <v>448.75</v>
      </c>
      <c r="D619" s="11">
        <f t="shared" si="48"/>
        <v>2.73</v>
      </c>
      <c r="E619" s="11">
        <f t="shared" si="49"/>
        <v>446.02</v>
      </c>
      <c r="G619" s="11">
        <f t="shared" si="50"/>
        <v>819.90000000011923</v>
      </c>
    </row>
    <row r="620" spans="1:7" x14ac:dyDescent="0.2">
      <c r="A620">
        <v>592</v>
      </c>
      <c r="B620" s="5">
        <v>63309</v>
      </c>
      <c r="C620" s="11">
        <f t="shared" si="47"/>
        <v>448.75</v>
      </c>
      <c r="D620" s="11">
        <f t="shared" si="48"/>
        <v>1.77</v>
      </c>
      <c r="E620" s="11">
        <f t="shared" si="49"/>
        <v>446.98</v>
      </c>
      <c r="G620" s="11">
        <f t="shared" si="50"/>
        <v>372.92000000011922</v>
      </c>
    </row>
    <row r="621" spans="1:7" x14ac:dyDescent="0.2">
      <c r="A621">
        <v>593</v>
      </c>
      <c r="B621" s="5">
        <v>63340</v>
      </c>
      <c r="C621" s="11">
        <f t="shared" si="47"/>
        <v>373.72000000011923</v>
      </c>
      <c r="D621" s="11">
        <f t="shared" si="48"/>
        <v>0.8</v>
      </c>
      <c r="E621" s="11">
        <f t="shared" si="49"/>
        <v>372.92000000011922</v>
      </c>
      <c r="G621" s="11">
        <f t="shared" si="50"/>
        <v>0</v>
      </c>
    </row>
    <row r="622" spans="1:7" x14ac:dyDescent="0.2">
      <c r="C622" s="11">
        <f t="shared" si="47"/>
        <v>0</v>
      </c>
      <c r="D622" s="11">
        <f t="shared" si="48"/>
        <v>0</v>
      </c>
      <c r="E622" s="11">
        <f t="shared" si="49"/>
        <v>0</v>
      </c>
      <c r="G622" s="11">
        <f t="shared" si="50"/>
        <v>0</v>
      </c>
    </row>
    <row r="623" spans="1:7" x14ac:dyDescent="0.2">
      <c r="C623" s="11">
        <f t="shared" si="47"/>
        <v>0</v>
      </c>
      <c r="D623" s="11">
        <f t="shared" si="48"/>
        <v>0</v>
      </c>
      <c r="E623" s="11">
        <f t="shared" si="49"/>
        <v>0</v>
      </c>
      <c r="G623" s="11">
        <f t="shared" si="50"/>
        <v>0</v>
      </c>
    </row>
    <row r="624" spans="1:7" x14ac:dyDescent="0.2">
      <c r="C624" s="11">
        <f t="shared" si="47"/>
        <v>0</v>
      </c>
      <c r="D624" s="11">
        <f t="shared" si="48"/>
        <v>0</v>
      </c>
      <c r="E624" s="11">
        <f t="shared" si="49"/>
        <v>0</v>
      </c>
      <c r="G624" s="11">
        <f t="shared" si="50"/>
        <v>0</v>
      </c>
    </row>
    <row r="625" spans="3:7" x14ac:dyDescent="0.2">
      <c r="C625" s="11">
        <f t="shared" si="47"/>
        <v>0</v>
      </c>
      <c r="D625" s="11">
        <f t="shared" si="48"/>
        <v>0</v>
      </c>
      <c r="E625" s="11">
        <f t="shared" si="49"/>
        <v>0</v>
      </c>
      <c r="G625" s="11">
        <f t="shared" si="50"/>
        <v>0</v>
      </c>
    </row>
    <row r="626" spans="3:7" x14ac:dyDescent="0.2">
      <c r="C626" s="11">
        <f t="shared" si="47"/>
        <v>0</v>
      </c>
      <c r="D626" s="11">
        <f t="shared" si="48"/>
        <v>0</v>
      </c>
      <c r="E626" s="11">
        <f t="shared" si="49"/>
        <v>0</v>
      </c>
      <c r="G626" s="11">
        <f t="shared" si="50"/>
        <v>0</v>
      </c>
    </row>
    <row r="627" spans="3:7" x14ac:dyDescent="0.2">
      <c r="C627" s="11">
        <f t="shared" si="47"/>
        <v>0</v>
      </c>
      <c r="D627" s="11">
        <f t="shared" si="48"/>
        <v>0</v>
      </c>
      <c r="E627" s="11">
        <f t="shared" si="49"/>
        <v>0</v>
      </c>
      <c r="G627" s="11">
        <f t="shared" si="50"/>
        <v>0</v>
      </c>
    </row>
    <row r="628" spans="3:7" x14ac:dyDescent="0.2">
      <c r="C628" s="11">
        <f t="shared" si="47"/>
        <v>0</v>
      </c>
      <c r="D628" s="11">
        <f t="shared" si="48"/>
        <v>0</v>
      </c>
      <c r="E628" s="11">
        <f t="shared" si="49"/>
        <v>0</v>
      </c>
      <c r="G628" s="11">
        <f t="shared" si="50"/>
        <v>0</v>
      </c>
    </row>
    <row r="629" spans="3:7" x14ac:dyDescent="0.2">
      <c r="C629" s="11">
        <f t="shared" si="47"/>
        <v>0</v>
      </c>
      <c r="D629" s="11">
        <f t="shared" si="48"/>
        <v>0</v>
      </c>
      <c r="E629" s="11">
        <f t="shared" si="49"/>
        <v>0</v>
      </c>
      <c r="G629" s="11">
        <f t="shared" si="50"/>
        <v>0</v>
      </c>
    </row>
    <row r="630" spans="3:7" x14ac:dyDescent="0.2">
      <c r="C630" s="11">
        <f t="shared" si="47"/>
        <v>0</v>
      </c>
      <c r="D630" s="11">
        <f t="shared" si="48"/>
        <v>0</v>
      </c>
      <c r="E630" s="11">
        <f t="shared" si="49"/>
        <v>0</v>
      </c>
      <c r="G630" s="11">
        <f t="shared" si="50"/>
        <v>0</v>
      </c>
    </row>
    <row r="631" spans="3:7" x14ac:dyDescent="0.2">
      <c r="C631" s="11">
        <f t="shared" si="47"/>
        <v>0</v>
      </c>
      <c r="D631" s="11">
        <f t="shared" si="48"/>
        <v>0</v>
      </c>
      <c r="E631" s="11">
        <f t="shared" si="49"/>
        <v>0</v>
      </c>
      <c r="G631" s="11">
        <f t="shared" si="50"/>
        <v>0</v>
      </c>
    </row>
    <row r="632" spans="3:7" x14ac:dyDescent="0.2">
      <c r="C632" s="11">
        <f t="shared" si="47"/>
        <v>0</v>
      </c>
      <c r="D632" s="11">
        <f t="shared" si="48"/>
        <v>0</v>
      </c>
      <c r="E632" s="11">
        <f t="shared" si="49"/>
        <v>0</v>
      </c>
      <c r="G632" s="11">
        <f t="shared" si="50"/>
        <v>0</v>
      </c>
    </row>
    <row r="633" spans="3:7" x14ac:dyDescent="0.2">
      <c r="C633" s="11">
        <f t="shared" si="47"/>
        <v>0</v>
      </c>
      <c r="D633" s="11">
        <f t="shared" si="48"/>
        <v>0</v>
      </c>
      <c r="E633" s="11">
        <f t="shared" si="49"/>
        <v>0</v>
      </c>
      <c r="G633" s="11">
        <f t="shared" si="50"/>
        <v>0</v>
      </c>
    </row>
    <row r="634" spans="3:7" x14ac:dyDescent="0.2">
      <c r="C634" s="11">
        <f t="shared" si="47"/>
        <v>0</v>
      </c>
      <c r="D634" s="11">
        <f t="shared" si="48"/>
        <v>0</v>
      </c>
      <c r="E634" s="11">
        <f t="shared" si="49"/>
        <v>0</v>
      </c>
      <c r="G634" s="11">
        <f t="shared" si="50"/>
        <v>0</v>
      </c>
    </row>
    <row r="635" spans="3:7" x14ac:dyDescent="0.2">
      <c r="C635" s="11">
        <f t="shared" si="47"/>
        <v>0</v>
      </c>
      <c r="D635" s="11">
        <f t="shared" si="48"/>
        <v>0</v>
      </c>
      <c r="E635" s="11">
        <f t="shared" si="49"/>
        <v>0</v>
      </c>
      <c r="G635" s="11">
        <f t="shared" si="50"/>
        <v>0</v>
      </c>
    </row>
    <row r="636" spans="3:7" x14ac:dyDescent="0.2">
      <c r="C636" s="11">
        <f t="shared" si="47"/>
        <v>0</v>
      </c>
      <c r="D636" s="11">
        <f t="shared" si="48"/>
        <v>0</v>
      </c>
      <c r="E636" s="11">
        <f t="shared" si="49"/>
        <v>0</v>
      </c>
      <c r="G636" s="11">
        <f t="shared" si="50"/>
        <v>0</v>
      </c>
    </row>
    <row r="637" spans="3:7" x14ac:dyDescent="0.2">
      <c r="C637" s="11">
        <f t="shared" si="47"/>
        <v>0</v>
      </c>
      <c r="D637" s="11">
        <f t="shared" si="48"/>
        <v>0</v>
      </c>
      <c r="E637" s="11">
        <f t="shared" si="49"/>
        <v>0</v>
      </c>
      <c r="G637" s="11">
        <f t="shared" si="50"/>
        <v>0</v>
      </c>
    </row>
    <row r="638" spans="3:7" x14ac:dyDescent="0.2">
      <c r="C638" s="11">
        <f t="shared" si="47"/>
        <v>0</v>
      </c>
      <c r="D638" s="11">
        <f t="shared" si="48"/>
        <v>0</v>
      </c>
      <c r="E638" s="11">
        <f t="shared" si="49"/>
        <v>0</v>
      </c>
      <c r="G638" s="11">
        <f t="shared" si="50"/>
        <v>0</v>
      </c>
    </row>
    <row r="639" spans="3:7" x14ac:dyDescent="0.2">
      <c r="C639" s="11">
        <f t="shared" si="47"/>
        <v>0</v>
      </c>
      <c r="D639" s="11">
        <f t="shared" si="48"/>
        <v>0</v>
      </c>
      <c r="E639" s="11">
        <f t="shared" si="49"/>
        <v>0</v>
      </c>
      <c r="G639" s="11">
        <f t="shared" si="50"/>
        <v>0</v>
      </c>
    </row>
    <row r="640" spans="3:7" x14ac:dyDescent="0.2">
      <c r="C640" s="11">
        <f t="shared" si="47"/>
        <v>0</v>
      </c>
      <c r="D640" s="11">
        <f t="shared" si="48"/>
        <v>0</v>
      </c>
      <c r="E640" s="11">
        <f t="shared" si="49"/>
        <v>0</v>
      </c>
      <c r="G640" s="11">
        <f t="shared" si="50"/>
        <v>0</v>
      </c>
    </row>
    <row r="641" spans="3:7" x14ac:dyDescent="0.2">
      <c r="C641" s="11">
        <f t="shared" si="47"/>
        <v>0</v>
      </c>
      <c r="D641" s="11">
        <f t="shared" si="48"/>
        <v>0</v>
      </c>
      <c r="E641" s="11">
        <f t="shared" si="49"/>
        <v>0</v>
      </c>
      <c r="G641" s="11">
        <f t="shared" si="50"/>
        <v>0</v>
      </c>
    </row>
    <row r="642" spans="3:7" x14ac:dyDescent="0.2">
      <c r="C642" s="11">
        <f t="shared" si="47"/>
        <v>0</v>
      </c>
      <c r="D642" s="11">
        <f t="shared" si="48"/>
        <v>0</v>
      </c>
      <c r="E642" s="11">
        <f t="shared" si="49"/>
        <v>0</v>
      </c>
      <c r="G642" s="11">
        <f t="shared" si="50"/>
        <v>0</v>
      </c>
    </row>
    <row r="643" spans="3:7" x14ac:dyDescent="0.2">
      <c r="C643" s="11">
        <f t="shared" si="47"/>
        <v>0</v>
      </c>
      <c r="D643" s="11">
        <f t="shared" si="48"/>
        <v>0</v>
      </c>
      <c r="E643" s="11">
        <f t="shared" si="49"/>
        <v>0</v>
      </c>
      <c r="G643" s="11">
        <f t="shared" si="50"/>
        <v>0</v>
      </c>
    </row>
    <row r="644" spans="3:7" x14ac:dyDescent="0.2">
      <c r="C644" s="11">
        <f t="shared" si="47"/>
        <v>0</v>
      </c>
      <c r="D644" s="11">
        <f t="shared" si="48"/>
        <v>0</v>
      </c>
      <c r="E644" s="11">
        <f t="shared" si="49"/>
        <v>0</v>
      </c>
      <c r="G644" s="11">
        <f t="shared" si="50"/>
        <v>0</v>
      </c>
    </row>
    <row r="645" spans="3:7" x14ac:dyDescent="0.2">
      <c r="C645" s="11">
        <f t="shared" si="47"/>
        <v>0</v>
      </c>
      <c r="D645" s="11">
        <f t="shared" si="48"/>
        <v>0</v>
      </c>
      <c r="E645" s="11">
        <f t="shared" si="49"/>
        <v>0</v>
      </c>
      <c r="G645" s="11">
        <f t="shared" si="50"/>
        <v>0</v>
      </c>
    </row>
    <row r="646" spans="3:7" x14ac:dyDescent="0.2">
      <c r="C646" s="11">
        <f t="shared" si="47"/>
        <v>0</v>
      </c>
      <c r="D646" s="11">
        <f t="shared" si="48"/>
        <v>0</v>
      </c>
      <c r="E646" s="11">
        <f t="shared" si="49"/>
        <v>0</v>
      </c>
      <c r="G646" s="11">
        <f t="shared" si="50"/>
        <v>0</v>
      </c>
    </row>
    <row r="647" spans="3:7" x14ac:dyDescent="0.2">
      <c r="C647" s="11">
        <f t="shared" si="47"/>
        <v>0</v>
      </c>
      <c r="D647" s="11">
        <f t="shared" si="48"/>
        <v>0</v>
      </c>
      <c r="E647" s="11">
        <f t="shared" si="49"/>
        <v>0</v>
      </c>
      <c r="G647" s="11">
        <f t="shared" si="50"/>
        <v>0</v>
      </c>
    </row>
    <row r="648" spans="3:7" x14ac:dyDescent="0.2">
      <c r="C648" s="11">
        <f t="shared" si="47"/>
        <v>0</v>
      </c>
      <c r="D648" s="11">
        <f t="shared" si="48"/>
        <v>0</v>
      </c>
      <c r="E648" s="11">
        <f t="shared" si="49"/>
        <v>0</v>
      </c>
      <c r="G648" s="11">
        <f t="shared" si="50"/>
        <v>0</v>
      </c>
    </row>
    <row r="649" spans="3:7" x14ac:dyDescent="0.2">
      <c r="C649" s="11">
        <f t="shared" si="47"/>
        <v>0</v>
      </c>
      <c r="D649" s="11">
        <f t="shared" si="48"/>
        <v>0</v>
      </c>
      <c r="E649" s="11">
        <f t="shared" si="49"/>
        <v>0</v>
      </c>
      <c r="G649" s="11">
        <f t="shared" si="50"/>
        <v>0</v>
      </c>
    </row>
    <row r="650" spans="3:7" x14ac:dyDescent="0.2">
      <c r="C650" s="11">
        <f t="shared" si="47"/>
        <v>0</v>
      </c>
      <c r="D650" s="11">
        <f t="shared" si="48"/>
        <v>0</v>
      </c>
      <c r="E650" s="11">
        <f t="shared" si="49"/>
        <v>0</v>
      </c>
      <c r="G650" s="11">
        <f t="shared" si="50"/>
        <v>0</v>
      </c>
    </row>
    <row r="651" spans="3:7" x14ac:dyDescent="0.2">
      <c r="C651" s="11">
        <f t="shared" si="47"/>
        <v>0</v>
      </c>
      <c r="D651" s="11">
        <f t="shared" si="48"/>
        <v>0</v>
      </c>
      <c r="E651" s="11">
        <f t="shared" si="49"/>
        <v>0</v>
      </c>
      <c r="G651" s="11">
        <f t="shared" si="50"/>
        <v>0</v>
      </c>
    </row>
    <row r="652" spans="3:7" x14ac:dyDescent="0.2">
      <c r="C652" s="11">
        <f t="shared" si="47"/>
        <v>0</v>
      </c>
      <c r="D652" s="11">
        <f t="shared" si="48"/>
        <v>0</v>
      </c>
      <c r="E652" s="11">
        <f t="shared" si="49"/>
        <v>0</v>
      </c>
      <c r="G652" s="11">
        <f t="shared" si="50"/>
        <v>0</v>
      </c>
    </row>
    <row r="653" spans="3:7" x14ac:dyDescent="0.2">
      <c r="C653" s="11">
        <f t="shared" si="47"/>
        <v>0</v>
      </c>
      <c r="D653" s="11">
        <f t="shared" si="48"/>
        <v>0</v>
      </c>
      <c r="E653" s="11">
        <f t="shared" si="49"/>
        <v>0</v>
      </c>
      <c r="G653" s="11">
        <f t="shared" si="50"/>
        <v>0</v>
      </c>
    </row>
    <row r="654" spans="3:7" x14ac:dyDescent="0.2">
      <c r="C654" s="11">
        <f t="shared" si="47"/>
        <v>0</v>
      </c>
      <c r="D654" s="11">
        <f t="shared" si="48"/>
        <v>0</v>
      </c>
      <c r="E654" s="11">
        <f t="shared" si="49"/>
        <v>0</v>
      </c>
      <c r="G654" s="11">
        <f t="shared" si="50"/>
        <v>0</v>
      </c>
    </row>
    <row r="655" spans="3:7" x14ac:dyDescent="0.2">
      <c r="C655" s="11">
        <f t="shared" si="47"/>
        <v>0</v>
      </c>
      <c r="D655" s="11">
        <f t="shared" si="48"/>
        <v>0</v>
      </c>
      <c r="E655" s="11">
        <f t="shared" si="49"/>
        <v>0</v>
      </c>
      <c r="G655" s="11">
        <f t="shared" si="50"/>
        <v>0</v>
      </c>
    </row>
    <row r="656" spans="3:7" x14ac:dyDescent="0.2">
      <c r="C656" s="11">
        <f t="shared" si="47"/>
        <v>0</v>
      </c>
      <c r="D656" s="11">
        <f t="shared" si="48"/>
        <v>0</v>
      </c>
      <c r="E656" s="11">
        <f t="shared" si="49"/>
        <v>0</v>
      </c>
      <c r="G656" s="11">
        <f t="shared" si="50"/>
        <v>0</v>
      </c>
    </row>
    <row r="657" spans="3:7" x14ac:dyDescent="0.2">
      <c r="C657" s="11">
        <f t="shared" si="47"/>
        <v>0</v>
      </c>
      <c r="D657" s="11">
        <f t="shared" si="48"/>
        <v>0</v>
      </c>
      <c r="E657" s="11">
        <f t="shared" si="49"/>
        <v>0</v>
      </c>
      <c r="G657" s="11">
        <f t="shared" si="50"/>
        <v>0</v>
      </c>
    </row>
    <row r="658" spans="3:7" x14ac:dyDescent="0.2">
      <c r="C658" s="11">
        <f t="shared" si="47"/>
        <v>0</v>
      </c>
      <c r="D658" s="11">
        <f t="shared" si="48"/>
        <v>0</v>
      </c>
      <c r="E658" s="11">
        <f t="shared" si="49"/>
        <v>0</v>
      </c>
      <c r="G658" s="11">
        <f t="shared" si="50"/>
        <v>0</v>
      </c>
    </row>
    <row r="659" spans="3:7" x14ac:dyDescent="0.2">
      <c r="C659" s="11">
        <f t="shared" si="47"/>
        <v>0</v>
      </c>
      <c r="D659" s="11">
        <f t="shared" si="48"/>
        <v>0</v>
      </c>
      <c r="E659" s="11">
        <f t="shared" si="49"/>
        <v>0</v>
      </c>
      <c r="G659" s="11">
        <f t="shared" si="50"/>
        <v>0</v>
      </c>
    </row>
    <row r="660" spans="3:7" x14ac:dyDescent="0.2">
      <c r="C660" s="11">
        <f t="shared" si="47"/>
        <v>0</v>
      </c>
      <c r="D660" s="11">
        <f t="shared" si="48"/>
        <v>0</v>
      </c>
      <c r="E660" s="11">
        <f t="shared" si="49"/>
        <v>0</v>
      </c>
      <c r="G660" s="11">
        <f t="shared" si="50"/>
        <v>0</v>
      </c>
    </row>
    <row r="661" spans="3:7" x14ac:dyDescent="0.2">
      <c r="C661" s="11">
        <f t="shared" si="47"/>
        <v>0</v>
      </c>
      <c r="D661" s="11">
        <f t="shared" si="48"/>
        <v>0</v>
      </c>
      <c r="E661" s="11">
        <f t="shared" si="49"/>
        <v>0</v>
      </c>
      <c r="G661" s="11">
        <f t="shared" si="50"/>
        <v>0</v>
      </c>
    </row>
    <row r="662" spans="3:7" x14ac:dyDescent="0.2">
      <c r="C662" s="11">
        <f t="shared" si="47"/>
        <v>0</v>
      </c>
      <c r="D662" s="11">
        <f t="shared" si="48"/>
        <v>0</v>
      </c>
      <c r="E662" s="11">
        <f t="shared" si="49"/>
        <v>0</v>
      </c>
      <c r="G662" s="11">
        <f t="shared" si="50"/>
        <v>0</v>
      </c>
    </row>
    <row r="663" spans="3:7" x14ac:dyDescent="0.2">
      <c r="C663" s="11">
        <f t="shared" si="47"/>
        <v>0</v>
      </c>
      <c r="D663" s="11">
        <f t="shared" si="48"/>
        <v>0</v>
      </c>
      <c r="E663" s="11">
        <f t="shared" si="49"/>
        <v>0</v>
      </c>
      <c r="G663" s="11">
        <f t="shared" si="50"/>
        <v>0</v>
      </c>
    </row>
    <row r="664" spans="3:7" x14ac:dyDescent="0.2">
      <c r="C664" s="11">
        <f t="shared" si="47"/>
        <v>0</v>
      </c>
      <c r="D664" s="11">
        <f t="shared" si="48"/>
        <v>0</v>
      </c>
      <c r="E664" s="11">
        <f t="shared" si="49"/>
        <v>0</v>
      </c>
      <c r="G664" s="11">
        <f t="shared" si="50"/>
        <v>0</v>
      </c>
    </row>
    <row r="665" spans="3:7" x14ac:dyDescent="0.2">
      <c r="C665" s="11">
        <f t="shared" si="47"/>
        <v>0</v>
      </c>
      <c r="D665" s="11">
        <f t="shared" si="48"/>
        <v>0</v>
      </c>
      <c r="E665" s="11">
        <f t="shared" si="49"/>
        <v>0</v>
      </c>
      <c r="G665" s="11">
        <f t="shared" si="50"/>
        <v>0</v>
      </c>
    </row>
    <row r="666" spans="3:7" x14ac:dyDescent="0.2">
      <c r="C666" s="11">
        <f t="shared" si="47"/>
        <v>0</v>
      </c>
      <c r="D666" s="11">
        <f t="shared" si="48"/>
        <v>0</v>
      </c>
      <c r="E666" s="11">
        <f t="shared" si="49"/>
        <v>0</v>
      </c>
      <c r="G666" s="11">
        <f t="shared" si="50"/>
        <v>0</v>
      </c>
    </row>
    <row r="667" spans="3:7" x14ac:dyDescent="0.2">
      <c r="C667" s="11">
        <f t="shared" si="47"/>
        <v>0</v>
      </c>
      <c r="D667" s="11">
        <f t="shared" si="48"/>
        <v>0</v>
      </c>
      <c r="E667" s="11">
        <f t="shared" si="49"/>
        <v>0</v>
      </c>
      <c r="G667" s="11">
        <f t="shared" si="50"/>
        <v>0</v>
      </c>
    </row>
    <row r="668" spans="3:7" x14ac:dyDescent="0.2">
      <c r="C668" s="11">
        <f t="shared" si="47"/>
        <v>0</v>
      </c>
      <c r="D668" s="11">
        <f t="shared" si="48"/>
        <v>0</v>
      </c>
      <c r="E668" s="11">
        <f t="shared" si="49"/>
        <v>0</v>
      </c>
      <c r="G668" s="11">
        <f t="shared" si="50"/>
        <v>0</v>
      </c>
    </row>
    <row r="669" spans="3:7" x14ac:dyDescent="0.2">
      <c r="C669" s="11">
        <f t="shared" si="47"/>
        <v>0</v>
      </c>
      <c r="D669" s="11">
        <f t="shared" si="48"/>
        <v>0</v>
      </c>
      <c r="E669" s="11">
        <f t="shared" si="49"/>
        <v>0</v>
      </c>
      <c r="G669" s="11">
        <f t="shared" si="50"/>
        <v>0</v>
      </c>
    </row>
    <row r="670" spans="3:7" x14ac:dyDescent="0.2">
      <c r="C670" s="11">
        <f t="shared" ref="C670:C733" si="51">MIN($B$19,G669+D670)</f>
        <v>0</v>
      </c>
      <c r="D670" s="11">
        <f t="shared" ref="D670:D733" si="52">ROUND(G669*$B$22,2)</f>
        <v>0</v>
      </c>
      <c r="E670" s="11">
        <f t="shared" ref="E670:E733" si="53">C670-D670</f>
        <v>0</v>
      </c>
      <c r="G670" s="11">
        <f t="shared" ref="G670:G733" si="54">G669-E670-F670</f>
        <v>0</v>
      </c>
    </row>
    <row r="671" spans="3:7" x14ac:dyDescent="0.2">
      <c r="C671" s="11">
        <f t="shared" si="51"/>
        <v>0</v>
      </c>
      <c r="D671" s="11">
        <f t="shared" si="52"/>
        <v>0</v>
      </c>
      <c r="E671" s="11">
        <f t="shared" si="53"/>
        <v>0</v>
      </c>
      <c r="G671" s="11">
        <f t="shared" si="54"/>
        <v>0</v>
      </c>
    </row>
    <row r="672" spans="3:7" x14ac:dyDescent="0.2">
      <c r="C672" s="11">
        <f t="shared" si="51"/>
        <v>0</v>
      </c>
      <c r="D672" s="11">
        <f t="shared" si="52"/>
        <v>0</v>
      </c>
      <c r="E672" s="11">
        <f t="shared" si="53"/>
        <v>0</v>
      </c>
      <c r="G672" s="11">
        <f t="shared" si="54"/>
        <v>0</v>
      </c>
    </row>
    <row r="673" spans="3:7" x14ac:dyDescent="0.2">
      <c r="C673" s="11">
        <f t="shared" si="51"/>
        <v>0</v>
      </c>
      <c r="D673" s="11">
        <f t="shared" si="52"/>
        <v>0</v>
      </c>
      <c r="E673" s="11">
        <f t="shared" si="53"/>
        <v>0</v>
      </c>
      <c r="G673" s="11">
        <f t="shared" si="54"/>
        <v>0</v>
      </c>
    </row>
    <row r="674" spans="3:7" x14ac:dyDescent="0.2">
      <c r="C674" s="11">
        <f t="shared" si="51"/>
        <v>0</v>
      </c>
      <c r="D674" s="11">
        <f t="shared" si="52"/>
        <v>0</v>
      </c>
      <c r="E674" s="11">
        <f t="shared" si="53"/>
        <v>0</v>
      </c>
      <c r="G674" s="11">
        <f t="shared" si="54"/>
        <v>0</v>
      </c>
    </row>
    <row r="675" spans="3:7" x14ac:dyDescent="0.2">
      <c r="C675" s="11">
        <f t="shared" si="51"/>
        <v>0</v>
      </c>
      <c r="D675" s="11">
        <f t="shared" si="52"/>
        <v>0</v>
      </c>
      <c r="E675" s="11">
        <f t="shared" si="53"/>
        <v>0</v>
      </c>
      <c r="G675" s="11">
        <f t="shared" si="54"/>
        <v>0</v>
      </c>
    </row>
    <row r="676" spans="3:7" x14ac:dyDescent="0.2">
      <c r="C676" s="11">
        <f t="shared" si="51"/>
        <v>0</v>
      </c>
      <c r="D676" s="11">
        <f t="shared" si="52"/>
        <v>0</v>
      </c>
      <c r="E676" s="11">
        <f t="shared" si="53"/>
        <v>0</v>
      </c>
      <c r="G676" s="11">
        <f t="shared" si="54"/>
        <v>0</v>
      </c>
    </row>
    <row r="677" spans="3:7" x14ac:dyDescent="0.2">
      <c r="C677" s="11">
        <f t="shared" si="51"/>
        <v>0</v>
      </c>
      <c r="D677" s="11">
        <f t="shared" si="52"/>
        <v>0</v>
      </c>
      <c r="E677" s="11">
        <f t="shared" si="53"/>
        <v>0</v>
      </c>
      <c r="G677" s="11">
        <f t="shared" si="54"/>
        <v>0</v>
      </c>
    </row>
    <row r="678" spans="3:7" x14ac:dyDescent="0.2">
      <c r="C678" s="11">
        <f t="shared" si="51"/>
        <v>0</v>
      </c>
      <c r="D678" s="11">
        <f t="shared" si="52"/>
        <v>0</v>
      </c>
      <c r="E678" s="11">
        <f t="shared" si="53"/>
        <v>0</v>
      </c>
      <c r="G678" s="11">
        <f t="shared" si="54"/>
        <v>0</v>
      </c>
    </row>
    <row r="679" spans="3:7" x14ac:dyDescent="0.2">
      <c r="C679" s="11">
        <f t="shared" si="51"/>
        <v>0</v>
      </c>
      <c r="D679" s="11">
        <f t="shared" si="52"/>
        <v>0</v>
      </c>
      <c r="E679" s="11">
        <f t="shared" si="53"/>
        <v>0</v>
      </c>
      <c r="G679" s="11">
        <f t="shared" si="54"/>
        <v>0</v>
      </c>
    </row>
    <row r="680" spans="3:7" x14ac:dyDescent="0.2">
      <c r="C680" s="11">
        <f t="shared" si="51"/>
        <v>0</v>
      </c>
      <c r="D680" s="11">
        <f t="shared" si="52"/>
        <v>0</v>
      </c>
      <c r="E680" s="11">
        <f t="shared" si="53"/>
        <v>0</v>
      </c>
      <c r="G680" s="11">
        <f t="shared" si="54"/>
        <v>0</v>
      </c>
    </row>
    <row r="681" spans="3:7" x14ac:dyDescent="0.2">
      <c r="C681" s="11">
        <f t="shared" si="51"/>
        <v>0</v>
      </c>
      <c r="D681" s="11">
        <f t="shared" si="52"/>
        <v>0</v>
      </c>
      <c r="E681" s="11">
        <f t="shared" si="53"/>
        <v>0</v>
      </c>
      <c r="G681" s="11">
        <f t="shared" si="54"/>
        <v>0</v>
      </c>
    </row>
    <row r="682" spans="3:7" x14ac:dyDescent="0.2">
      <c r="C682" s="11">
        <f t="shared" si="51"/>
        <v>0</v>
      </c>
      <c r="D682" s="11">
        <f t="shared" si="52"/>
        <v>0</v>
      </c>
      <c r="E682" s="11">
        <f t="shared" si="53"/>
        <v>0</v>
      </c>
      <c r="G682" s="11">
        <f t="shared" si="54"/>
        <v>0</v>
      </c>
    </row>
    <row r="683" spans="3:7" x14ac:dyDescent="0.2">
      <c r="C683" s="11">
        <f t="shared" si="51"/>
        <v>0</v>
      </c>
      <c r="D683" s="11">
        <f t="shared" si="52"/>
        <v>0</v>
      </c>
      <c r="E683" s="11">
        <f t="shared" si="53"/>
        <v>0</v>
      </c>
      <c r="G683" s="11">
        <f t="shared" si="54"/>
        <v>0</v>
      </c>
    </row>
    <row r="684" spans="3:7" x14ac:dyDescent="0.2">
      <c r="C684" s="11">
        <f t="shared" si="51"/>
        <v>0</v>
      </c>
      <c r="D684" s="11">
        <f t="shared" si="52"/>
        <v>0</v>
      </c>
      <c r="E684" s="11">
        <f t="shared" si="53"/>
        <v>0</v>
      </c>
      <c r="G684" s="11">
        <f t="shared" si="54"/>
        <v>0</v>
      </c>
    </row>
    <row r="685" spans="3:7" x14ac:dyDescent="0.2">
      <c r="C685" s="11">
        <f t="shared" si="51"/>
        <v>0</v>
      </c>
      <c r="D685" s="11">
        <f t="shared" si="52"/>
        <v>0</v>
      </c>
      <c r="E685" s="11">
        <f t="shared" si="53"/>
        <v>0</v>
      </c>
      <c r="G685" s="11">
        <f t="shared" si="54"/>
        <v>0</v>
      </c>
    </row>
    <row r="686" spans="3:7" x14ac:dyDescent="0.2">
      <c r="C686" s="11">
        <f t="shared" si="51"/>
        <v>0</v>
      </c>
      <c r="D686" s="11">
        <f t="shared" si="52"/>
        <v>0</v>
      </c>
      <c r="E686" s="11">
        <f t="shared" si="53"/>
        <v>0</v>
      </c>
      <c r="G686" s="11">
        <f t="shared" si="54"/>
        <v>0</v>
      </c>
    </row>
    <row r="687" spans="3:7" x14ac:dyDescent="0.2">
      <c r="C687" s="11">
        <f t="shared" si="51"/>
        <v>0</v>
      </c>
      <c r="D687" s="11">
        <f t="shared" si="52"/>
        <v>0</v>
      </c>
      <c r="E687" s="11">
        <f t="shared" si="53"/>
        <v>0</v>
      </c>
      <c r="G687" s="11">
        <f t="shared" si="54"/>
        <v>0</v>
      </c>
    </row>
    <row r="688" spans="3:7" x14ac:dyDescent="0.2">
      <c r="C688" s="11">
        <f t="shared" si="51"/>
        <v>0</v>
      </c>
      <c r="D688" s="11">
        <f t="shared" si="52"/>
        <v>0</v>
      </c>
      <c r="E688" s="11">
        <f t="shared" si="53"/>
        <v>0</v>
      </c>
      <c r="G688" s="11">
        <f t="shared" si="54"/>
        <v>0</v>
      </c>
    </row>
    <row r="689" spans="3:7" x14ac:dyDescent="0.2">
      <c r="C689" s="11">
        <f t="shared" si="51"/>
        <v>0</v>
      </c>
      <c r="D689" s="11">
        <f t="shared" si="52"/>
        <v>0</v>
      </c>
      <c r="E689" s="11">
        <f t="shared" si="53"/>
        <v>0</v>
      </c>
      <c r="G689" s="11">
        <f t="shared" si="54"/>
        <v>0</v>
      </c>
    </row>
    <row r="690" spans="3:7" x14ac:dyDescent="0.2">
      <c r="C690" s="11">
        <f t="shared" si="51"/>
        <v>0</v>
      </c>
      <c r="D690" s="11">
        <f t="shared" si="52"/>
        <v>0</v>
      </c>
      <c r="E690" s="11">
        <f t="shared" si="53"/>
        <v>0</v>
      </c>
      <c r="G690" s="11">
        <f t="shared" si="54"/>
        <v>0</v>
      </c>
    </row>
    <row r="691" spans="3:7" x14ac:dyDescent="0.2">
      <c r="C691" s="11">
        <f t="shared" si="51"/>
        <v>0</v>
      </c>
      <c r="D691" s="11">
        <f t="shared" si="52"/>
        <v>0</v>
      </c>
      <c r="E691" s="11">
        <f t="shared" si="53"/>
        <v>0</v>
      </c>
      <c r="G691" s="11">
        <f t="shared" si="54"/>
        <v>0</v>
      </c>
    </row>
    <row r="692" spans="3:7" x14ac:dyDescent="0.2">
      <c r="C692" s="11">
        <f t="shared" si="51"/>
        <v>0</v>
      </c>
      <c r="D692" s="11">
        <f t="shared" si="52"/>
        <v>0</v>
      </c>
      <c r="E692" s="11">
        <f t="shared" si="53"/>
        <v>0</v>
      </c>
      <c r="G692" s="11">
        <f t="shared" si="54"/>
        <v>0</v>
      </c>
    </row>
    <row r="693" spans="3:7" x14ac:dyDescent="0.2">
      <c r="C693" s="11">
        <f t="shared" si="51"/>
        <v>0</v>
      </c>
      <c r="D693" s="11">
        <f t="shared" si="52"/>
        <v>0</v>
      </c>
      <c r="E693" s="11">
        <f t="shared" si="53"/>
        <v>0</v>
      </c>
      <c r="G693" s="11">
        <f t="shared" si="54"/>
        <v>0</v>
      </c>
    </row>
    <row r="694" spans="3:7" x14ac:dyDescent="0.2">
      <c r="C694" s="11">
        <f t="shared" si="51"/>
        <v>0</v>
      </c>
      <c r="D694" s="11">
        <f t="shared" si="52"/>
        <v>0</v>
      </c>
      <c r="E694" s="11">
        <f t="shared" si="53"/>
        <v>0</v>
      </c>
      <c r="G694" s="11">
        <f t="shared" si="54"/>
        <v>0</v>
      </c>
    </row>
    <row r="695" spans="3:7" x14ac:dyDescent="0.2">
      <c r="C695" s="11">
        <f t="shared" si="51"/>
        <v>0</v>
      </c>
      <c r="D695" s="11">
        <f t="shared" si="52"/>
        <v>0</v>
      </c>
      <c r="E695" s="11">
        <f t="shared" si="53"/>
        <v>0</v>
      </c>
      <c r="G695" s="11">
        <f t="shared" si="54"/>
        <v>0</v>
      </c>
    </row>
    <row r="696" spans="3:7" x14ac:dyDescent="0.2">
      <c r="C696" s="11">
        <f t="shared" si="51"/>
        <v>0</v>
      </c>
      <c r="D696" s="11">
        <f t="shared" si="52"/>
        <v>0</v>
      </c>
      <c r="E696" s="11">
        <f t="shared" si="53"/>
        <v>0</v>
      </c>
      <c r="G696" s="11">
        <f t="shared" si="54"/>
        <v>0</v>
      </c>
    </row>
    <row r="697" spans="3:7" x14ac:dyDescent="0.2">
      <c r="C697" s="11">
        <f t="shared" si="51"/>
        <v>0</v>
      </c>
      <c r="D697" s="11">
        <f t="shared" si="52"/>
        <v>0</v>
      </c>
      <c r="E697" s="11">
        <f t="shared" si="53"/>
        <v>0</v>
      </c>
      <c r="G697" s="11">
        <f t="shared" si="54"/>
        <v>0</v>
      </c>
    </row>
    <row r="698" spans="3:7" x14ac:dyDescent="0.2">
      <c r="C698" s="11">
        <f t="shared" si="51"/>
        <v>0</v>
      </c>
      <c r="D698" s="11">
        <f t="shared" si="52"/>
        <v>0</v>
      </c>
      <c r="E698" s="11">
        <f t="shared" si="53"/>
        <v>0</v>
      </c>
      <c r="G698" s="11">
        <f t="shared" si="54"/>
        <v>0</v>
      </c>
    </row>
    <row r="699" spans="3:7" x14ac:dyDescent="0.2">
      <c r="C699" s="11">
        <f t="shared" si="51"/>
        <v>0</v>
      </c>
      <c r="D699" s="11">
        <f t="shared" si="52"/>
        <v>0</v>
      </c>
      <c r="E699" s="11">
        <f t="shared" si="53"/>
        <v>0</v>
      </c>
      <c r="G699" s="11">
        <f t="shared" si="54"/>
        <v>0</v>
      </c>
    </row>
    <row r="700" spans="3:7" x14ac:dyDescent="0.2">
      <c r="C700" s="11">
        <f t="shared" si="51"/>
        <v>0</v>
      </c>
      <c r="D700" s="11">
        <f t="shared" si="52"/>
        <v>0</v>
      </c>
      <c r="E700" s="11">
        <f t="shared" si="53"/>
        <v>0</v>
      </c>
      <c r="G700" s="11">
        <f t="shared" si="54"/>
        <v>0</v>
      </c>
    </row>
    <row r="701" spans="3:7" x14ac:dyDescent="0.2">
      <c r="C701" s="11">
        <f t="shared" si="51"/>
        <v>0</v>
      </c>
      <c r="D701" s="11">
        <f t="shared" si="52"/>
        <v>0</v>
      </c>
      <c r="E701" s="11">
        <f t="shared" si="53"/>
        <v>0</v>
      </c>
      <c r="G701" s="11">
        <f t="shared" si="54"/>
        <v>0</v>
      </c>
    </row>
    <row r="702" spans="3:7" x14ac:dyDescent="0.2">
      <c r="C702" s="11">
        <f t="shared" si="51"/>
        <v>0</v>
      </c>
      <c r="D702" s="11">
        <f t="shared" si="52"/>
        <v>0</v>
      </c>
      <c r="E702" s="11">
        <f t="shared" si="53"/>
        <v>0</v>
      </c>
      <c r="G702" s="11">
        <f t="shared" si="54"/>
        <v>0</v>
      </c>
    </row>
    <row r="703" spans="3:7" x14ac:dyDescent="0.2">
      <c r="C703" s="11">
        <f t="shared" si="51"/>
        <v>0</v>
      </c>
      <c r="D703" s="11">
        <f t="shared" si="52"/>
        <v>0</v>
      </c>
      <c r="E703" s="11">
        <f t="shared" si="53"/>
        <v>0</v>
      </c>
      <c r="G703" s="11">
        <f t="shared" si="54"/>
        <v>0</v>
      </c>
    </row>
    <row r="704" spans="3:7" x14ac:dyDescent="0.2">
      <c r="C704" s="11">
        <f t="shared" si="51"/>
        <v>0</v>
      </c>
      <c r="D704" s="11">
        <f t="shared" si="52"/>
        <v>0</v>
      </c>
      <c r="E704" s="11">
        <f t="shared" si="53"/>
        <v>0</v>
      </c>
      <c r="G704" s="11">
        <f t="shared" si="54"/>
        <v>0</v>
      </c>
    </row>
    <row r="705" spans="3:7" x14ac:dyDescent="0.2">
      <c r="C705" s="11">
        <f t="shared" si="51"/>
        <v>0</v>
      </c>
      <c r="D705" s="11">
        <f t="shared" si="52"/>
        <v>0</v>
      </c>
      <c r="E705" s="11">
        <f t="shared" si="53"/>
        <v>0</v>
      </c>
      <c r="G705" s="11">
        <f t="shared" si="54"/>
        <v>0</v>
      </c>
    </row>
    <row r="706" spans="3:7" x14ac:dyDescent="0.2">
      <c r="C706" s="11">
        <f t="shared" si="51"/>
        <v>0</v>
      </c>
      <c r="D706" s="11">
        <f t="shared" si="52"/>
        <v>0</v>
      </c>
      <c r="E706" s="11">
        <f t="shared" si="53"/>
        <v>0</v>
      </c>
      <c r="G706" s="11">
        <f t="shared" si="54"/>
        <v>0</v>
      </c>
    </row>
    <row r="707" spans="3:7" x14ac:dyDescent="0.2">
      <c r="C707" s="11">
        <f t="shared" si="51"/>
        <v>0</v>
      </c>
      <c r="D707" s="11">
        <f t="shared" si="52"/>
        <v>0</v>
      </c>
      <c r="E707" s="11">
        <f t="shared" si="53"/>
        <v>0</v>
      </c>
      <c r="G707" s="11">
        <f t="shared" si="54"/>
        <v>0</v>
      </c>
    </row>
    <row r="708" spans="3:7" x14ac:dyDescent="0.2">
      <c r="C708" s="11">
        <f t="shared" si="51"/>
        <v>0</v>
      </c>
      <c r="D708" s="11">
        <f t="shared" si="52"/>
        <v>0</v>
      </c>
      <c r="E708" s="11">
        <f t="shared" si="53"/>
        <v>0</v>
      </c>
      <c r="G708" s="11">
        <f t="shared" si="54"/>
        <v>0</v>
      </c>
    </row>
    <row r="709" spans="3:7" x14ac:dyDescent="0.2">
      <c r="C709" s="11">
        <f t="shared" si="51"/>
        <v>0</v>
      </c>
      <c r="D709" s="11">
        <f t="shared" si="52"/>
        <v>0</v>
      </c>
      <c r="E709" s="11">
        <f t="shared" si="53"/>
        <v>0</v>
      </c>
      <c r="G709" s="11">
        <f t="shared" si="54"/>
        <v>0</v>
      </c>
    </row>
    <row r="710" spans="3:7" x14ac:dyDescent="0.2">
      <c r="C710" s="11">
        <f t="shared" si="51"/>
        <v>0</v>
      </c>
      <c r="D710" s="11">
        <f t="shared" si="52"/>
        <v>0</v>
      </c>
      <c r="E710" s="11">
        <f t="shared" si="53"/>
        <v>0</v>
      </c>
      <c r="G710" s="11">
        <f t="shared" si="54"/>
        <v>0</v>
      </c>
    </row>
    <row r="711" spans="3:7" x14ac:dyDescent="0.2">
      <c r="C711" s="11">
        <f t="shared" si="51"/>
        <v>0</v>
      </c>
      <c r="D711" s="11">
        <f t="shared" si="52"/>
        <v>0</v>
      </c>
      <c r="E711" s="11">
        <f t="shared" si="53"/>
        <v>0</v>
      </c>
      <c r="G711" s="11">
        <f t="shared" si="54"/>
        <v>0</v>
      </c>
    </row>
    <row r="712" spans="3:7" x14ac:dyDescent="0.2">
      <c r="C712" s="11">
        <f t="shared" si="51"/>
        <v>0</v>
      </c>
      <c r="D712" s="11">
        <f t="shared" si="52"/>
        <v>0</v>
      </c>
      <c r="E712" s="11">
        <f t="shared" si="53"/>
        <v>0</v>
      </c>
      <c r="G712" s="11">
        <f t="shared" si="54"/>
        <v>0</v>
      </c>
    </row>
    <row r="713" spans="3:7" x14ac:dyDescent="0.2">
      <c r="C713" s="11">
        <f t="shared" si="51"/>
        <v>0</v>
      </c>
      <c r="D713" s="11">
        <f t="shared" si="52"/>
        <v>0</v>
      </c>
      <c r="E713" s="11">
        <f t="shared" si="53"/>
        <v>0</v>
      </c>
      <c r="G713" s="11">
        <f t="shared" si="54"/>
        <v>0</v>
      </c>
    </row>
    <row r="714" spans="3:7" x14ac:dyDescent="0.2">
      <c r="C714" s="11">
        <f t="shared" si="51"/>
        <v>0</v>
      </c>
      <c r="D714" s="11">
        <f t="shared" si="52"/>
        <v>0</v>
      </c>
      <c r="E714" s="11">
        <f t="shared" si="53"/>
        <v>0</v>
      </c>
      <c r="G714" s="11">
        <f t="shared" si="54"/>
        <v>0</v>
      </c>
    </row>
    <row r="715" spans="3:7" x14ac:dyDescent="0.2">
      <c r="C715" s="11">
        <f t="shared" si="51"/>
        <v>0</v>
      </c>
      <c r="D715" s="11">
        <f t="shared" si="52"/>
        <v>0</v>
      </c>
      <c r="E715" s="11">
        <f t="shared" si="53"/>
        <v>0</v>
      </c>
      <c r="G715" s="11">
        <f t="shared" si="54"/>
        <v>0</v>
      </c>
    </row>
    <row r="716" spans="3:7" x14ac:dyDescent="0.2">
      <c r="C716" s="11">
        <f t="shared" si="51"/>
        <v>0</v>
      </c>
      <c r="D716" s="11">
        <f t="shared" si="52"/>
        <v>0</v>
      </c>
      <c r="E716" s="11">
        <f t="shared" si="53"/>
        <v>0</v>
      </c>
      <c r="G716" s="11">
        <f t="shared" si="54"/>
        <v>0</v>
      </c>
    </row>
    <row r="717" spans="3:7" x14ac:dyDescent="0.2">
      <c r="C717" s="11">
        <f t="shared" si="51"/>
        <v>0</v>
      </c>
      <c r="D717" s="11">
        <f t="shared" si="52"/>
        <v>0</v>
      </c>
      <c r="E717" s="11">
        <f t="shared" si="53"/>
        <v>0</v>
      </c>
      <c r="G717" s="11">
        <f t="shared" si="54"/>
        <v>0</v>
      </c>
    </row>
    <row r="718" spans="3:7" x14ac:dyDescent="0.2">
      <c r="C718" s="11">
        <f t="shared" si="51"/>
        <v>0</v>
      </c>
      <c r="D718" s="11">
        <f t="shared" si="52"/>
        <v>0</v>
      </c>
      <c r="E718" s="11">
        <f t="shared" si="53"/>
        <v>0</v>
      </c>
      <c r="G718" s="11">
        <f t="shared" si="54"/>
        <v>0</v>
      </c>
    </row>
    <row r="719" spans="3:7" x14ac:dyDescent="0.2">
      <c r="C719" s="11">
        <f t="shared" si="51"/>
        <v>0</v>
      </c>
      <c r="D719" s="11">
        <f t="shared" si="52"/>
        <v>0</v>
      </c>
      <c r="E719" s="11">
        <f t="shared" si="53"/>
        <v>0</v>
      </c>
      <c r="G719" s="11">
        <f t="shared" si="54"/>
        <v>0</v>
      </c>
    </row>
    <row r="720" spans="3:7" x14ac:dyDescent="0.2">
      <c r="C720" s="11">
        <f t="shared" si="51"/>
        <v>0</v>
      </c>
      <c r="D720" s="11">
        <f t="shared" si="52"/>
        <v>0</v>
      </c>
      <c r="E720" s="11">
        <f t="shared" si="53"/>
        <v>0</v>
      </c>
      <c r="G720" s="11">
        <f t="shared" si="54"/>
        <v>0</v>
      </c>
    </row>
    <row r="721" spans="3:7" x14ac:dyDescent="0.2">
      <c r="C721" s="11">
        <f t="shared" si="51"/>
        <v>0</v>
      </c>
      <c r="D721" s="11">
        <f t="shared" si="52"/>
        <v>0</v>
      </c>
      <c r="E721" s="11">
        <f t="shared" si="53"/>
        <v>0</v>
      </c>
      <c r="G721" s="11">
        <f t="shared" si="54"/>
        <v>0</v>
      </c>
    </row>
    <row r="722" spans="3:7" x14ac:dyDescent="0.2">
      <c r="C722" s="11">
        <f t="shared" si="51"/>
        <v>0</v>
      </c>
      <c r="D722" s="11">
        <f t="shared" si="52"/>
        <v>0</v>
      </c>
      <c r="E722" s="11">
        <f t="shared" si="53"/>
        <v>0</v>
      </c>
      <c r="G722" s="11">
        <f t="shared" si="54"/>
        <v>0</v>
      </c>
    </row>
    <row r="723" spans="3:7" x14ac:dyDescent="0.2">
      <c r="C723" s="11">
        <f t="shared" si="51"/>
        <v>0</v>
      </c>
      <c r="D723" s="11">
        <f t="shared" si="52"/>
        <v>0</v>
      </c>
      <c r="E723" s="11">
        <f t="shared" si="53"/>
        <v>0</v>
      </c>
      <c r="G723" s="11">
        <f t="shared" si="54"/>
        <v>0</v>
      </c>
    </row>
    <row r="724" spans="3:7" x14ac:dyDescent="0.2">
      <c r="C724" s="11">
        <f t="shared" si="51"/>
        <v>0</v>
      </c>
      <c r="D724" s="11">
        <f t="shared" si="52"/>
        <v>0</v>
      </c>
      <c r="E724" s="11">
        <f t="shared" si="53"/>
        <v>0</v>
      </c>
      <c r="G724" s="11">
        <f t="shared" si="54"/>
        <v>0</v>
      </c>
    </row>
    <row r="725" spans="3:7" x14ac:dyDescent="0.2">
      <c r="C725" s="11">
        <f t="shared" si="51"/>
        <v>0</v>
      </c>
      <c r="D725" s="11">
        <f t="shared" si="52"/>
        <v>0</v>
      </c>
      <c r="E725" s="11">
        <f t="shared" si="53"/>
        <v>0</v>
      </c>
      <c r="G725" s="11">
        <f t="shared" si="54"/>
        <v>0</v>
      </c>
    </row>
    <row r="726" spans="3:7" x14ac:dyDescent="0.2">
      <c r="C726" s="11">
        <f t="shared" si="51"/>
        <v>0</v>
      </c>
      <c r="D726" s="11">
        <f t="shared" si="52"/>
        <v>0</v>
      </c>
      <c r="E726" s="11">
        <f t="shared" si="53"/>
        <v>0</v>
      </c>
      <c r="G726" s="11">
        <f t="shared" si="54"/>
        <v>0</v>
      </c>
    </row>
    <row r="727" spans="3:7" x14ac:dyDescent="0.2">
      <c r="C727" s="11">
        <f t="shared" si="51"/>
        <v>0</v>
      </c>
      <c r="D727" s="11">
        <f t="shared" si="52"/>
        <v>0</v>
      </c>
      <c r="E727" s="11">
        <f t="shared" si="53"/>
        <v>0</v>
      </c>
      <c r="G727" s="11">
        <f t="shared" si="54"/>
        <v>0</v>
      </c>
    </row>
    <row r="728" spans="3:7" x14ac:dyDescent="0.2">
      <c r="C728" s="11">
        <f t="shared" si="51"/>
        <v>0</v>
      </c>
      <c r="D728" s="11">
        <f t="shared" si="52"/>
        <v>0</v>
      </c>
      <c r="E728" s="11">
        <f t="shared" si="53"/>
        <v>0</v>
      </c>
      <c r="G728" s="11">
        <f t="shared" si="54"/>
        <v>0</v>
      </c>
    </row>
    <row r="729" spans="3:7" x14ac:dyDescent="0.2">
      <c r="C729" s="11">
        <f t="shared" si="51"/>
        <v>0</v>
      </c>
      <c r="D729" s="11">
        <f t="shared" si="52"/>
        <v>0</v>
      </c>
      <c r="E729" s="11">
        <f t="shared" si="53"/>
        <v>0</v>
      </c>
      <c r="G729" s="11">
        <f t="shared" si="54"/>
        <v>0</v>
      </c>
    </row>
    <row r="730" spans="3:7" x14ac:dyDescent="0.2">
      <c r="C730" s="11">
        <f t="shared" si="51"/>
        <v>0</v>
      </c>
      <c r="D730" s="11">
        <f t="shared" si="52"/>
        <v>0</v>
      </c>
      <c r="E730" s="11">
        <f t="shared" si="53"/>
        <v>0</v>
      </c>
      <c r="G730" s="11">
        <f t="shared" si="54"/>
        <v>0</v>
      </c>
    </row>
    <row r="731" spans="3:7" x14ac:dyDescent="0.2">
      <c r="C731" s="11">
        <f t="shared" si="51"/>
        <v>0</v>
      </c>
      <c r="D731" s="11">
        <f t="shared" si="52"/>
        <v>0</v>
      </c>
      <c r="E731" s="11">
        <f t="shared" si="53"/>
        <v>0</v>
      </c>
      <c r="G731" s="11">
        <f t="shared" si="54"/>
        <v>0</v>
      </c>
    </row>
    <row r="732" spans="3:7" x14ac:dyDescent="0.2">
      <c r="C732" s="11">
        <f t="shared" si="51"/>
        <v>0</v>
      </c>
      <c r="D732" s="11">
        <f t="shared" si="52"/>
        <v>0</v>
      </c>
      <c r="E732" s="11">
        <f t="shared" si="53"/>
        <v>0</v>
      </c>
      <c r="G732" s="11">
        <f t="shared" si="54"/>
        <v>0</v>
      </c>
    </row>
    <row r="733" spans="3:7" x14ac:dyDescent="0.2">
      <c r="C733" s="11">
        <f t="shared" si="51"/>
        <v>0</v>
      </c>
      <c r="D733" s="11">
        <f t="shared" si="52"/>
        <v>0</v>
      </c>
      <c r="E733" s="11">
        <f t="shared" si="53"/>
        <v>0</v>
      </c>
      <c r="G733" s="11">
        <f t="shared" si="54"/>
        <v>0</v>
      </c>
    </row>
    <row r="734" spans="3:7" x14ac:dyDescent="0.2">
      <c r="C734" s="11">
        <f t="shared" ref="C734:C797" si="55">MIN($B$19,G733+D734)</f>
        <v>0</v>
      </c>
      <c r="D734" s="11">
        <f t="shared" ref="D734:D797" si="56">ROUND(G733*$B$22,2)</f>
        <v>0</v>
      </c>
      <c r="E734" s="11">
        <f t="shared" ref="E734:E797" si="57">C734-D734</f>
        <v>0</v>
      </c>
      <c r="G734" s="11">
        <f t="shared" ref="G734:G797" si="58">G733-E734-F734</f>
        <v>0</v>
      </c>
    </row>
    <row r="735" spans="3:7" x14ac:dyDescent="0.2">
      <c r="C735" s="11">
        <f t="shared" si="55"/>
        <v>0</v>
      </c>
      <c r="D735" s="11">
        <f t="shared" si="56"/>
        <v>0</v>
      </c>
      <c r="E735" s="11">
        <f t="shared" si="57"/>
        <v>0</v>
      </c>
      <c r="G735" s="11">
        <f t="shared" si="58"/>
        <v>0</v>
      </c>
    </row>
    <row r="736" spans="3:7" x14ac:dyDescent="0.2">
      <c r="C736" s="11">
        <f t="shared" si="55"/>
        <v>0</v>
      </c>
      <c r="D736" s="11">
        <f t="shared" si="56"/>
        <v>0</v>
      </c>
      <c r="E736" s="11">
        <f t="shared" si="57"/>
        <v>0</v>
      </c>
      <c r="G736" s="11">
        <f t="shared" si="58"/>
        <v>0</v>
      </c>
    </row>
    <row r="737" spans="3:7" x14ac:dyDescent="0.2">
      <c r="C737" s="11">
        <f t="shared" si="55"/>
        <v>0</v>
      </c>
      <c r="D737" s="11">
        <f t="shared" si="56"/>
        <v>0</v>
      </c>
      <c r="E737" s="11">
        <f t="shared" si="57"/>
        <v>0</v>
      </c>
      <c r="G737" s="11">
        <f t="shared" si="58"/>
        <v>0</v>
      </c>
    </row>
    <row r="738" spans="3:7" x14ac:dyDescent="0.2">
      <c r="C738" s="11">
        <f t="shared" si="55"/>
        <v>0</v>
      </c>
      <c r="D738" s="11">
        <f t="shared" si="56"/>
        <v>0</v>
      </c>
      <c r="E738" s="11">
        <f t="shared" si="57"/>
        <v>0</v>
      </c>
      <c r="G738" s="11">
        <f t="shared" si="58"/>
        <v>0</v>
      </c>
    </row>
    <row r="739" spans="3:7" x14ac:dyDescent="0.2">
      <c r="C739" s="11">
        <f t="shared" si="55"/>
        <v>0</v>
      </c>
      <c r="D739" s="11">
        <f t="shared" si="56"/>
        <v>0</v>
      </c>
      <c r="E739" s="11">
        <f t="shared" si="57"/>
        <v>0</v>
      </c>
      <c r="G739" s="11">
        <f t="shared" si="58"/>
        <v>0</v>
      </c>
    </row>
    <row r="740" spans="3:7" x14ac:dyDescent="0.2">
      <c r="C740" s="11">
        <f t="shared" si="55"/>
        <v>0</v>
      </c>
      <c r="D740" s="11">
        <f t="shared" si="56"/>
        <v>0</v>
      </c>
      <c r="E740" s="11">
        <f t="shared" si="57"/>
        <v>0</v>
      </c>
      <c r="G740" s="11">
        <f t="shared" si="58"/>
        <v>0</v>
      </c>
    </row>
    <row r="741" spans="3:7" x14ac:dyDescent="0.2">
      <c r="C741" s="11">
        <f t="shared" si="55"/>
        <v>0</v>
      </c>
      <c r="D741" s="11">
        <f t="shared" si="56"/>
        <v>0</v>
      </c>
      <c r="E741" s="11">
        <f t="shared" si="57"/>
        <v>0</v>
      </c>
      <c r="G741" s="11">
        <f t="shared" si="58"/>
        <v>0</v>
      </c>
    </row>
    <row r="742" spans="3:7" x14ac:dyDescent="0.2">
      <c r="C742" s="11">
        <f t="shared" si="55"/>
        <v>0</v>
      </c>
      <c r="D742" s="11">
        <f t="shared" si="56"/>
        <v>0</v>
      </c>
      <c r="E742" s="11">
        <f t="shared" si="57"/>
        <v>0</v>
      </c>
      <c r="G742" s="11">
        <f t="shared" si="58"/>
        <v>0</v>
      </c>
    </row>
    <row r="743" spans="3:7" x14ac:dyDescent="0.2">
      <c r="C743" s="11">
        <f t="shared" si="55"/>
        <v>0</v>
      </c>
      <c r="D743" s="11">
        <f t="shared" si="56"/>
        <v>0</v>
      </c>
      <c r="E743" s="11">
        <f t="shared" si="57"/>
        <v>0</v>
      </c>
      <c r="G743" s="11">
        <f t="shared" si="58"/>
        <v>0</v>
      </c>
    </row>
    <row r="744" spans="3:7" x14ac:dyDescent="0.2">
      <c r="C744" s="11">
        <f t="shared" si="55"/>
        <v>0</v>
      </c>
      <c r="D744" s="11">
        <f t="shared" si="56"/>
        <v>0</v>
      </c>
      <c r="E744" s="11">
        <f t="shared" si="57"/>
        <v>0</v>
      </c>
      <c r="G744" s="11">
        <f t="shared" si="58"/>
        <v>0</v>
      </c>
    </row>
    <row r="745" spans="3:7" x14ac:dyDescent="0.2">
      <c r="C745" s="11">
        <f t="shared" si="55"/>
        <v>0</v>
      </c>
      <c r="D745" s="11">
        <f t="shared" si="56"/>
        <v>0</v>
      </c>
      <c r="E745" s="11">
        <f t="shared" si="57"/>
        <v>0</v>
      </c>
      <c r="G745" s="11">
        <f t="shared" si="58"/>
        <v>0</v>
      </c>
    </row>
    <row r="746" spans="3:7" x14ac:dyDescent="0.2">
      <c r="C746" s="11">
        <f t="shared" si="55"/>
        <v>0</v>
      </c>
      <c r="D746" s="11">
        <f t="shared" si="56"/>
        <v>0</v>
      </c>
      <c r="E746" s="11">
        <f t="shared" si="57"/>
        <v>0</v>
      </c>
      <c r="G746" s="11">
        <f t="shared" si="58"/>
        <v>0</v>
      </c>
    </row>
    <row r="747" spans="3:7" x14ac:dyDescent="0.2">
      <c r="C747" s="11">
        <f t="shared" si="55"/>
        <v>0</v>
      </c>
      <c r="D747" s="11">
        <f t="shared" si="56"/>
        <v>0</v>
      </c>
      <c r="E747" s="11">
        <f t="shared" si="57"/>
        <v>0</v>
      </c>
      <c r="G747" s="11">
        <f t="shared" si="58"/>
        <v>0</v>
      </c>
    </row>
    <row r="748" spans="3:7" x14ac:dyDescent="0.2">
      <c r="C748" s="11">
        <f t="shared" si="55"/>
        <v>0</v>
      </c>
      <c r="D748" s="11">
        <f t="shared" si="56"/>
        <v>0</v>
      </c>
      <c r="E748" s="11">
        <f t="shared" si="57"/>
        <v>0</v>
      </c>
      <c r="G748" s="11">
        <f t="shared" si="58"/>
        <v>0</v>
      </c>
    </row>
    <row r="749" spans="3:7" x14ac:dyDescent="0.2">
      <c r="C749" s="11">
        <f t="shared" si="55"/>
        <v>0</v>
      </c>
      <c r="D749" s="11">
        <f t="shared" si="56"/>
        <v>0</v>
      </c>
      <c r="E749" s="11">
        <f t="shared" si="57"/>
        <v>0</v>
      </c>
      <c r="G749" s="11">
        <f t="shared" si="58"/>
        <v>0</v>
      </c>
    </row>
    <row r="750" spans="3:7" x14ac:dyDescent="0.2">
      <c r="C750" s="11">
        <f t="shared" si="55"/>
        <v>0</v>
      </c>
      <c r="D750" s="11">
        <f t="shared" si="56"/>
        <v>0</v>
      </c>
      <c r="E750" s="11">
        <f t="shared" si="57"/>
        <v>0</v>
      </c>
      <c r="G750" s="11">
        <f t="shared" si="58"/>
        <v>0</v>
      </c>
    </row>
    <row r="751" spans="3:7" x14ac:dyDescent="0.2">
      <c r="C751" s="11">
        <f t="shared" si="55"/>
        <v>0</v>
      </c>
      <c r="D751" s="11">
        <f t="shared" si="56"/>
        <v>0</v>
      </c>
      <c r="E751" s="11">
        <f t="shared" si="57"/>
        <v>0</v>
      </c>
      <c r="G751" s="11">
        <f t="shared" si="58"/>
        <v>0</v>
      </c>
    </row>
    <row r="752" spans="3:7" x14ac:dyDescent="0.2">
      <c r="C752" s="11">
        <f t="shared" si="55"/>
        <v>0</v>
      </c>
      <c r="D752" s="11">
        <f t="shared" si="56"/>
        <v>0</v>
      </c>
      <c r="E752" s="11">
        <f t="shared" si="57"/>
        <v>0</v>
      </c>
      <c r="G752" s="11">
        <f t="shared" si="58"/>
        <v>0</v>
      </c>
    </row>
    <row r="753" spans="3:7" x14ac:dyDescent="0.2">
      <c r="C753" s="11">
        <f t="shared" si="55"/>
        <v>0</v>
      </c>
      <c r="D753" s="11">
        <f t="shared" si="56"/>
        <v>0</v>
      </c>
      <c r="E753" s="11">
        <f t="shared" si="57"/>
        <v>0</v>
      </c>
      <c r="G753" s="11">
        <f t="shared" si="58"/>
        <v>0</v>
      </c>
    </row>
    <row r="754" spans="3:7" x14ac:dyDescent="0.2">
      <c r="C754" s="11">
        <f t="shared" si="55"/>
        <v>0</v>
      </c>
      <c r="D754" s="11">
        <f t="shared" si="56"/>
        <v>0</v>
      </c>
      <c r="E754" s="11">
        <f t="shared" si="57"/>
        <v>0</v>
      </c>
      <c r="G754" s="11">
        <f t="shared" si="58"/>
        <v>0</v>
      </c>
    </row>
    <row r="755" spans="3:7" x14ac:dyDescent="0.2">
      <c r="C755" s="11">
        <f t="shared" si="55"/>
        <v>0</v>
      </c>
      <c r="D755" s="11">
        <f t="shared" si="56"/>
        <v>0</v>
      </c>
      <c r="E755" s="11">
        <f t="shared" si="57"/>
        <v>0</v>
      </c>
      <c r="G755" s="11">
        <f t="shared" si="58"/>
        <v>0</v>
      </c>
    </row>
    <row r="756" spans="3:7" x14ac:dyDescent="0.2">
      <c r="C756" s="11">
        <f t="shared" si="55"/>
        <v>0</v>
      </c>
      <c r="D756" s="11">
        <f t="shared" si="56"/>
        <v>0</v>
      </c>
      <c r="E756" s="11">
        <f t="shared" si="57"/>
        <v>0</v>
      </c>
      <c r="G756" s="11">
        <f t="shared" si="58"/>
        <v>0</v>
      </c>
    </row>
    <row r="757" spans="3:7" x14ac:dyDescent="0.2">
      <c r="C757" s="11">
        <f t="shared" si="55"/>
        <v>0</v>
      </c>
      <c r="D757" s="11">
        <f t="shared" si="56"/>
        <v>0</v>
      </c>
      <c r="E757" s="11">
        <f t="shared" si="57"/>
        <v>0</v>
      </c>
      <c r="G757" s="11">
        <f t="shared" si="58"/>
        <v>0</v>
      </c>
    </row>
    <row r="758" spans="3:7" x14ac:dyDescent="0.2">
      <c r="C758" s="11">
        <f t="shared" si="55"/>
        <v>0</v>
      </c>
      <c r="D758" s="11">
        <f t="shared" si="56"/>
        <v>0</v>
      </c>
      <c r="E758" s="11">
        <f t="shared" si="57"/>
        <v>0</v>
      </c>
      <c r="G758" s="11">
        <f t="shared" si="58"/>
        <v>0</v>
      </c>
    </row>
    <row r="759" spans="3:7" x14ac:dyDescent="0.2">
      <c r="C759" s="11">
        <f t="shared" si="55"/>
        <v>0</v>
      </c>
      <c r="D759" s="11">
        <f t="shared" si="56"/>
        <v>0</v>
      </c>
      <c r="E759" s="11">
        <f t="shared" si="57"/>
        <v>0</v>
      </c>
      <c r="G759" s="11">
        <f t="shared" si="58"/>
        <v>0</v>
      </c>
    </row>
    <row r="760" spans="3:7" x14ac:dyDescent="0.2">
      <c r="C760" s="11">
        <f t="shared" si="55"/>
        <v>0</v>
      </c>
      <c r="D760" s="11">
        <f t="shared" si="56"/>
        <v>0</v>
      </c>
      <c r="E760" s="11">
        <f t="shared" si="57"/>
        <v>0</v>
      </c>
      <c r="G760" s="11">
        <f t="shared" si="58"/>
        <v>0</v>
      </c>
    </row>
    <row r="761" spans="3:7" x14ac:dyDescent="0.2">
      <c r="C761" s="11">
        <f t="shared" si="55"/>
        <v>0</v>
      </c>
      <c r="D761" s="11">
        <f t="shared" si="56"/>
        <v>0</v>
      </c>
      <c r="E761" s="11">
        <f t="shared" si="57"/>
        <v>0</v>
      </c>
      <c r="G761" s="11">
        <f t="shared" si="58"/>
        <v>0</v>
      </c>
    </row>
    <row r="762" spans="3:7" x14ac:dyDescent="0.2">
      <c r="C762" s="11">
        <f t="shared" si="55"/>
        <v>0</v>
      </c>
      <c r="D762" s="11">
        <f t="shared" si="56"/>
        <v>0</v>
      </c>
      <c r="E762" s="11">
        <f t="shared" si="57"/>
        <v>0</v>
      </c>
      <c r="G762" s="11">
        <f t="shared" si="58"/>
        <v>0</v>
      </c>
    </row>
    <row r="763" spans="3:7" x14ac:dyDescent="0.2">
      <c r="C763" s="11">
        <f t="shared" si="55"/>
        <v>0</v>
      </c>
      <c r="D763" s="11">
        <f t="shared" si="56"/>
        <v>0</v>
      </c>
      <c r="E763" s="11">
        <f t="shared" si="57"/>
        <v>0</v>
      </c>
      <c r="G763" s="11">
        <f t="shared" si="58"/>
        <v>0</v>
      </c>
    </row>
    <row r="764" spans="3:7" x14ac:dyDescent="0.2">
      <c r="C764" s="11">
        <f t="shared" si="55"/>
        <v>0</v>
      </c>
      <c r="D764" s="11">
        <f t="shared" si="56"/>
        <v>0</v>
      </c>
      <c r="E764" s="11">
        <f t="shared" si="57"/>
        <v>0</v>
      </c>
      <c r="G764" s="11">
        <f t="shared" si="58"/>
        <v>0</v>
      </c>
    </row>
    <row r="765" spans="3:7" x14ac:dyDescent="0.2">
      <c r="C765" s="11">
        <f t="shared" si="55"/>
        <v>0</v>
      </c>
      <c r="D765" s="11">
        <f t="shared" si="56"/>
        <v>0</v>
      </c>
      <c r="E765" s="11">
        <f t="shared" si="57"/>
        <v>0</v>
      </c>
      <c r="G765" s="11">
        <f t="shared" si="58"/>
        <v>0</v>
      </c>
    </row>
    <row r="766" spans="3:7" x14ac:dyDescent="0.2">
      <c r="C766" s="11">
        <f t="shared" si="55"/>
        <v>0</v>
      </c>
      <c r="D766" s="11">
        <f t="shared" si="56"/>
        <v>0</v>
      </c>
      <c r="E766" s="11">
        <f t="shared" si="57"/>
        <v>0</v>
      </c>
      <c r="G766" s="11">
        <f t="shared" si="58"/>
        <v>0</v>
      </c>
    </row>
    <row r="767" spans="3:7" x14ac:dyDescent="0.2">
      <c r="C767" s="11">
        <f t="shared" si="55"/>
        <v>0</v>
      </c>
      <c r="D767" s="11">
        <f t="shared" si="56"/>
        <v>0</v>
      </c>
      <c r="E767" s="11">
        <f t="shared" si="57"/>
        <v>0</v>
      </c>
      <c r="G767" s="11">
        <f t="shared" si="58"/>
        <v>0</v>
      </c>
    </row>
    <row r="768" spans="3:7" x14ac:dyDescent="0.2">
      <c r="C768" s="11">
        <f t="shared" si="55"/>
        <v>0</v>
      </c>
      <c r="D768" s="11">
        <f t="shared" si="56"/>
        <v>0</v>
      </c>
      <c r="E768" s="11">
        <f t="shared" si="57"/>
        <v>0</v>
      </c>
      <c r="G768" s="11">
        <f t="shared" si="58"/>
        <v>0</v>
      </c>
    </row>
    <row r="769" spans="3:7" x14ac:dyDescent="0.2">
      <c r="C769" s="11">
        <f t="shared" si="55"/>
        <v>0</v>
      </c>
      <c r="D769" s="11">
        <f t="shared" si="56"/>
        <v>0</v>
      </c>
      <c r="E769" s="11">
        <f t="shared" si="57"/>
        <v>0</v>
      </c>
      <c r="G769" s="11">
        <f t="shared" si="58"/>
        <v>0</v>
      </c>
    </row>
    <row r="770" spans="3:7" x14ac:dyDescent="0.2">
      <c r="C770" s="11">
        <f t="shared" si="55"/>
        <v>0</v>
      </c>
      <c r="D770" s="11">
        <f t="shared" si="56"/>
        <v>0</v>
      </c>
      <c r="E770" s="11">
        <f t="shared" si="57"/>
        <v>0</v>
      </c>
      <c r="G770" s="11">
        <f t="shared" si="58"/>
        <v>0</v>
      </c>
    </row>
    <row r="771" spans="3:7" x14ac:dyDescent="0.2">
      <c r="C771" s="11">
        <f t="shared" si="55"/>
        <v>0</v>
      </c>
      <c r="D771" s="11">
        <f t="shared" si="56"/>
        <v>0</v>
      </c>
      <c r="E771" s="11">
        <f t="shared" si="57"/>
        <v>0</v>
      </c>
      <c r="G771" s="11">
        <f t="shared" si="58"/>
        <v>0</v>
      </c>
    </row>
    <row r="772" spans="3:7" x14ac:dyDescent="0.2">
      <c r="C772" s="11">
        <f t="shared" si="55"/>
        <v>0</v>
      </c>
      <c r="D772" s="11">
        <f t="shared" si="56"/>
        <v>0</v>
      </c>
      <c r="E772" s="11">
        <f t="shared" si="57"/>
        <v>0</v>
      </c>
      <c r="G772" s="11">
        <f t="shared" si="58"/>
        <v>0</v>
      </c>
    </row>
    <row r="773" spans="3:7" x14ac:dyDescent="0.2">
      <c r="C773" s="11">
        <f t="shared" si="55"/>
        <v>0</v>
      </c>
      <c r="D773" s="11">
        <f t="shared" si="56"/>
        <v>0</v>
      </c>
      <c r="E773" s="11">
        <f t="shared" si="57"/>
        <v>0</v>
      </c>
      <c r="G773" s="11">
        <f t="shared" si="58"/>
        <v>0</v>
      </c>
    </row>
    <row r="774" spans="3:7" x14ac:dyDescent="0.2">
      <c r="C774" s="11">
        <f t="shared" si="55"/>
        <v>0</v>
      </c>
      <c r="D774" s="11">
        <f t="shared" si="56"/>
        <v>0</v>
      </c>
      <c r="E774" s="11">
        <f t="shared" si="57"/>
        <v>0</v>
      </c>
      <c r="G774" s="11">
        <f t="shared" si="58"/>
        <v>0</v>
      </c>
    </row>
    <row r="775" spans="3:7" x14ac:dyDescent="0.2">
      <c r="C775" s="11">
        <f t="shared" si="55"/>
        <v>0</v>
      </c>
      <c r="D775" s="11">
        <f t="shared" si="56"/>
        <v>0</v>
      </c>
      <c r="E775" s="11">
        <f t="shared" si="57"/>
        <v>0</v>
      </c>
      <c r="G775" s="11">
        <f t="shared" si="58"/>
        <v>0</v>
      </c>
    </row>
    <row r="776" spans="3:7" x14ac:dyDescent="0.2">
      <c r="C776" s="11">
        <f t="shared" si="55"/>
        <v>0</v>
      </c>
      <c r="D776" s="11">
        <f t="shared" si="56"/>
        <v>0</v>
      </c>
      <c r="E776" s="11">
        <f t="shared" si="57"/>
        <v>0</v>
      </c>
      <c r="G776" s="11">
        <f t="shared" si="58"/>
        <v>0</v>
      </c>
    </row>
    <row r="777" spans="3:7" x14ac:dyDescent="0.2">
      <c r="C777" s="11">
        <f t="shared" si="55"/>
        <v>0</v>
      </c>
      <c r="D777" s="11">
        <f t="shared" si="56"/>
        <v>0</v>
      </c>
      <c r="E777" s="11">
        <f t="shared" si="57"/>
        <v>0</v>
      </c>
      <c r="G777" s="11">
        <f t="shared" si="58"/>
        <v>0</v>
      </c>
    </row>
    <row r="778" spans="3:7" x14ac:dyDescent="0.2">
      <c r="C778" s="11">
        <f t="shared" si="55"/>
        <v>0</v>
      </c>
      <c r="D778" s="11">
        <f t="shared" si="56"/>
        <v>0</v>
      </c>
      <c r="E778" s="11">
        <f t="shared" si="57"/>
        <v>0</v>
      </c>
      <c r="G778" s="11">
        <f t="shared" si="58"/>
        <v>0</v>
      </c>
    </row>
    <row r="779" spans="3:7" x14ac:dyDescent="0.2">
      <c r="C779" s="11">
        <f t="shared" si="55"/>
        <v>0</v>
      </c>
      <c r="D779" s="11">
        <f t="shared" si="56"/>
        <v>0</v>
      </c>
      <c r="E779" s="11">
        <f t="shared" si="57"/>
        <v>0</v>
      </c>
      <c r="G779" s="11">
        <f t="shared" si="58"/>
        <v>0</v>
      </c>
    </row>
    <row r="780" spans="3:7" x14ac:dyDescent="0.2">
      <c r="C780" s="11">
        <f t="shared" si="55"/>
        <v>0</v>
      </c>
      <c r="D780" s="11">
        <f t="shared" si="56"/>
        <v>0</v>
      </c>
      <c r="E780" s="11">
        <f t="shared" si="57"/>
        <v>0</v>
      </c>
      <c r="G780" s="11">
        <f t="shared" si="58"/>
        <v>0</v>
      </c>
    </row>
    <row r="781" spans="3:7" x14ac:dyDescent="0.2">
      <c r="C781" s="11">
        <f t="shared" si="55"/>
        <v>0</v>
      </c>
      <c r="D781" s="11">
        <f t="shared" si="56"/>
        <v>0</v>
      </c>
      <c r="E781" s="11">
        <f t="shared" si="57"/>
        <v>0</v>
      </c>
      <c r="G781" s="11">
        <f t="shared" si="58"/>
        <v>0</v>
      </c>
    </row>
    <row r="782" spans="3:7" x14ac:dyDescent="0.2">
      <c r="C782" s="11">
        <f t="shared" si="55"/>
        <v>0</v>
      </c>
      <c r="D782" s="11">
        <f t="shared" si="56"/>
        <v>0</v>
      </c>
      <c r="E782" s="11">
        <f t="shared" si="57"/>
        <v>0</v>
      </c>
      <c r="G782" s="11">
        <f t="shared" si="58"/>
        <v>0</v>
      </c>
    </row>
    <row r="783" spans="3:7" x14ac:dyDescent="0.2">
      <c r="C783" s="11">
        <f t="shared" si="55"/>
        <v>0</v>
      </c>
      <c r="D783" s="11">
        <f t="shared" si="56"/>
        <v>0</v>
      </c>
      <c r="E783" s="11">
        <f t="shared" si="57"/>
        <v>0</v>
      </c>
      <c r="G783" s="11">
        <f t="shared" si="58"/>
        <v>0</v>
      </c>
    </row>
    <row r="784" spans="3:7" x14ac:dyDescent="0.2">
      <c r="C784" s="11">
        <f t="shared" si="55"/>
        <v>0</v>
      </c>
      <c r="D784" s="11">
        <f t="shared" si="56"/>
        <v>0</v>
      </c>
      <c r="E784" s="11">
        <f t="shared" si="57"/>
        <v>0</v>
      </c>
      <c r="G784" s="11">
        <f t="shared" si="58"/>
        <v>0</v>
      </c>
    </row>
    <row r="785" spans="3:7" x14ac:dyDescent="0.2">
      <c r="C785" s="11">
        <f t="shared" si="55"/>
        <v>0</v>
      </c>
      <c r="D785" s="11">
        <f t="shared" si="56"/>
        <v>0</v>
      </c>
      <c r="E785" s="11">
        <f t="shared" si="57"/>
        <v>0</v>
      </c>
      <c r="G785" s="11">
        <f t="shared" si="58"/>
        <v>0</v>
      </c>
    </row>
    <row r="786" spans="3:7" x14ac:dyDescent="0.2">
      <c r="C786" s="11">
        <f t="shared" si="55"/>
        <v>0</v>
      </c>
      <c r="D786" s="11">
        <f t="shared" si="56"/>
        <v>0</v>
      </c>
      <c r="E786" s="11">
        <f t="shared" si="57"/>
        <v>0</v>
      </c>
      <c r="G786" s="11">
        <f t="shared" si="58"/>
        <v>0</v>
      </c>
    </row>
    <row r="787" spans="3:7" x14ac:dyDescent="0.2">
      <c r="C787" s="11">
        <f t="shared" si="55"/>
        <v>0</v>
      </c>
      <c r="D787" s="11">
        <f t="shared" si="56"/>
        <v>0</v>
      </c>
      <c r="E787" s="11">
        <f t="shared" si="57"/>
        <v>0</v>
      </c>
      <c r="G787" s="11">
        <f t="shared" si="58"/>
        <v>0</v>
      </c>
    </row>
    <row r="788" spans="3:7" x14ac:dyDescent="0.2">
      <c r="C788" s="11">
        <f t="shared" si="55"/>
        <v>0</v>
      </c>
      <c r="D788" s="11">
        <f t="shared" si="56"/>
        <v>0</v>
      </c>
      <c r="E788" s="11">
        <f t="shared" si="57"/>
        <v>0</v>
      </c>
      <c r="G788" s="11">
        <f t="shared" si="58"/>
        <v>0</v>
      </c>
    </row>
    <row r="789" spans="3:7" x14ac:dyDescent="0.2">
      <c r="C789" s="11">
        <f t="shared" si="55"/>
        <v>0</v>
      </c>
      <c r="D789" s="11">
        <f t="shared" si="56"/>
        <v>0</v>
      </c>
      <c r="E789" s="11">
        <f t="shared" si="57"/>
        <v>0</v>
      </c>
      <c r="G789" s="11">
        <f t="shared" si="58"/>
        <v>0</v>
      </c>
    </row>
    <row r="790" spans="3:7" x14ac:dyDescent="0.2">
      <c r="C790" s="11">
        <f t="shared" si="55"/>
        <v>0</v>
      </c>
      <c r="D790" s="11">
        <f t="shared" si="56"/>
        <v>0</v>
      </c>
      <c r="E790" s="11">
        <f t="shared" si="57"/>
        <v>0</v>
      </c>
      <c r="G790" s="11">
        <f t="shared" si="58"/>
        <v>0</v>
      </c>
    </row>
    <row r="791" spans="3:7" x14ac:dyDescent="0.2">
      <c r="C791" s="11">
        <f t="shared" si="55"/>
        <v>0</v>
      </c>
      <c r="D791" s="11">
        <f t="shared" si="56"/>
        <v>0</v>
      </c>
      <c r="E791" s="11">
        <f t="shared" si="57"/>
        <v>0</v>
      </c>
      <c r="G791" s="11">
        <f t="shared" si="58"/>
        <v>0</v>
      </c>
    </row>
    <row r="792" spans="3:7" x14ac:dyDescent="0.2">
      <c r="C792" s="11">
        <f t="shared" si="55"/>
        <v>0</v>
      </c>
      <c r="D792" s="11">
        <f t="shared" si="56"/>
        <v>0</v>
      </c>
      <c r="E792" s="11">
        <f t="shared" si="57"/>
        <v>0</v>
      </c>
      <c r="G792" s="11">
        <f t="shared" si="58"/>
        <v>0</v>
      </c>
    </row>
    <row r="793" spans="3:7" x14ac:dyDescent="0.2">
      <c r="C793" s="11">
        <f t="shared" si="55"/>
        <v>0</v>
      </c>
      <c r="D793" s="11">
        <f t="shared" si="56"/>
        <v>0</v>
      </c>
      <c r="E793" s="11">
        <f t="shared" si="57"/>
        <v>0</v>
      </c>
      <c r="G793" s="11">
        <f t="shared" si="58"/>
        <v>0</v>
      </c>
    </row>
    <row r="794" spans="3:7" x14ac:dyDescent="0.2">
      <c r="C794" s="11">
        <f t="shared" si="55"/>
        <v>0</v>
      </c>
      <c r="D794" s="11">
        <f t="shared" si="56"/>
        <v>0</v>
      </c>
      <c r="E794" s="11">
        <f t="shared" si="57"/>
        <v>0</v>
      </c>
      <c r="G794" s="11">
        <f t="shared" si="58"/>
        <v>0</v>
      </c>
    </row>
    <row r="795" spans="3:7" x14ac:dyDescent="0.2">
      <c r="C795" s="11">
        <f t="shared" si="55"/>
        <v>0</v>
      </c>
      <c r="D795" s="11">
        <f t="shared" si="56"/>
        <v>0</v>
      </c>
      <c r="E795" s="11">
        <f t="shared" si="57"/>
        <v>0</v>
      </c>
      <c r="G795" s="11">
        <f t="shared" si="58"/>
        <v>0</v>
      </c>
    </row>
    <row r="796" spans="3:7" x14ac:dyDescent="0.2">
      <c r="C796" s="11">
        <f t="shared" si="55"/>
        <v>0</v>
      </c>
      <c r="D796" s="11">
        <f t="shared" si="56"/>
        <v>0</v>
      </c>
      <c r="E796" s="11">
        <f t="shared" si="57"/>
        <v>0</v>
      </c>
      <c r="G796" s="11">
        <f t="shared" si="58"/>
        <v>0</v>
      </c>
    </row>
    <row r="797" spans="3:7" x14ac:dyDescent="0.2">
      <c r="C797" s="11">
        <f t="shared" si="55"/>
        <v>0</v>
      </c>
      <c r="D797" s="11">
        <f t="shared" si="56"/>
        <v>0</v>
      </c>
      <c r="E797" s="11">
        <f t="shared" si="57"/>
        <v>0</v>
      </c>
      <c r="G797" s="11">
        <f t="shared" si="58"/>
        <v>0</v>
      </c>
    </row>
    <row r="798" spans="3:7" x14ac:dyDescent="0.2">
      <c r="C798" s="11">
        <f t="shared" ref="C798:C861" si="59">MIN($B$19,G797+D798)</f>
        <v>0</v>
      </c>
      <c r="D798" s="11">
        <f t="shared" ref="D798:D861" si="60">ROUND(G797*$B$22,2)</f>
        <v>0</v>
      </c>
      <c r="E798" s="11">
        <f t="shared" ref="E798:E861" si="61">C798-D798</f>
        <v>0</v>
      </c>
      <c r="G798" s="11">
        <f t="shared" ref="G798:G861" si="62">G797-E798-F798</f>
        <v>0</v>
      </c>
    </row>
    <row r="799" spans="3:7" x14ac:dyDescent="0.2">
      <c r="C799" s="11">
        <f t="shared" si="59"/>
        <v>0</v>
      </c>
      <c r="D799" s="11">
        <f t="shared" si="60"/>
        <v>0</v>
      </c>
      <c r="E799" s="11">
        <f t="shared" si="61"/>
        <v>0</v>
      </c>
      <c r="G799" s="11">
        <f t="shared" si="62"/>
        <v>0</v>
      </c>
    </row>
    <row r="800" spans="3:7" x14ac:dyDescent="0.2">
      <c r="C800" s="11">
        <f t="shared" si="59"/>
        <v>0</v>
      </c>
      <c r="D800" s="11">
        <f t="shared" si="60"/>
        <v>0</v>
      </c>
      <c r="E800" s="11">
        <f t="shared" si="61"/>
        <v>0</v>
      </c>
      <c r="G800" s="11">
        <f t="shared" si="62"/>
        <v>0</v>
      </c>
    </row>
    <row r="801" spans="3:7" x14ac:dyDescent="0.2">
      <c r="C801" s="11">
        <f t="shared" si="59"/>
        <v>0</v>
      </c>
      <c r="D801" s="11">
        <f t="shared" si="60"/>
        <v>0</v>
      </c>
      <c r="E801" s="11">
        <f t="shared" si="61"/>
        <v>0</v>
      </c>
      <c r="G801" s="11">
        <f t="shared" si="62"/>
        <v>0</v>
      </c>
    </row>
    <row r="802" spans="3:7" x14ac:dyDescent="0.2">
      <c r="C802" s="11">
        <f t="shared" si="59"/>
        <v>0</v>
      </c>
      <c r="D802" s="11">
        <f t="shared" si="60"/>
        <v>0</v>
      </c>
      <c r="E802" s="11">
        <f t="shared" si="61"/>
        <v>0</v>
      </c>
      <c r="G802" s="11">
        <f t="shared" si="62"/>
        <v>0</v>
      </c>
    </row>
    <row r="803" spans="3:7" x14ac:dyDescent="0.2">
      <c r="C803" s="11">
        <f t="shared" si="59"/>
        <v>0</v>
      </c>
      <c r="D803" s="11">
        <f t="shared" si="60"/>
        <v>0</v>
      </c>
      <c r="E803" s="11">
        <f t="shared" si="61"/>
        <v>0</v>
      </c>
      <c r="G803" s="11">
        <f t="shared" si="62"/>
        <v>0</v>
      </c>
    </row>
    <row r="804" spans="3:7" x14ac:dyDescent="0.2">
      <c r="C804" s="11">
        <f t="shared" si="59"/>
        <v>0</v>
      </c>
      <c r="D804" s="11">
        <f t="shared" si="60"/>
        <v>0</v>
      </c>
      <c r="E804" s="11">
        <f t="shared" si="61"/>
        <v>0</v>
      </c>
      <c r="G804" s="11">
        <f t="shared" si="62"/>
        <v>0</v>
      </c>
    </row>
    <row r="805" spans="3:7" x14ac:dyDescent="0.2">
      <c r="C805" s="11">
        <f t="shared" si="59"/>
        <v>0</v>
      </c>
      <c r="D805" s="11">
        <f t="shared" si="60"/>
        <v>0</v>
      </c>
      <c r="E805" s="11">
        <f t="shared" si="61"/>
        <v>0</v>
      </c>
      <c r="G805" s="11">
        <f t="shared" si="62"/>
        <v>0</v>
      </c>
    </row>
    <row r="806" spans="3:7" x14ac:dyDescent="0.2">
      <c r="C806" s="11">
        <f t="shared" si="59"/>
        <v>0</v>
      </c>
      <c r="D806" s="11">
        <f t="shared" si="60"/>
        <v>0</v>
      </c>
      <c r="E806" s="11">
        <f t="shared" si="61"/>
        <v>0</v>
      </c>
      <c r="G806" s="11">
        <f t="shared" si="62"/>
        <v>0</v>
      </c>
    </row>
    <row r="807" spans="3:7" x14ac:dyDescent="0.2">
      <c r="C807" s="11">
        <f t="shared" si="59"/>
        <v>0</v>
      </c>
      <c r="D807" s="11">
        <f t="shared" si="60"/>
        <v>0</v>
      </c>
      <c r="E807" s="11">
        <f t="shared" si="61"/>
        <v>0</v>
      </c>
      <c r="G807" s="11">
        <f t="shared" si="62"/>
        <v>0</v>
      </c>
    </row>
    <row r="808" spans="3:7" x14ac:dyDescent="0.2">
      <c r="C808" s="11">
        <f t="shared" si="59"/>
        <v>0</v>
      </c>
      <c r="D808" s="11">
        <f t="shared" si="60"/>
        <v>0</v>
      </c>
      <c r="E808" s="11">
        <f t="shared" si="61"/>
        <v>0</v>
      </c>
      <c r="G808" s="11">
        <f t="shared" si="62"/>
        <v>0</v>
      </c>
    </row>
    <row r="809" spans="3:7" x14ac:dyDescent="0.2">
      <c r="C809" s="11">
        <f t="shared" si="59"/>
        <v>0</v>
      </c>
      <c r="D809" s="11">
        <f t="shared" si="60"/>
        <v>0</v>
      </c>
      <c r="E809" s="11">
        <f t="shared" si="61"/>
        <v>0</v>
      </c>
      <c r="G809" s="11">
        <f t="shared" si="62"/>
        <v>0</v>
      </c>
    </row>
    <row r="810" spans="3:7" x14ac:dyDescent="0.2">
      <c r="C810" s="11">
        <f t="shared" si="59"/>
        <v>0</v>
      </c>
      <c r="D810" s="11">
        <f t="shared" si="60"/>
        <v>0</v>
      </c>
      <c r="E810" s="11">
        <f t="shared" si="61"/>
        <v>0</v>
      </c>
      <c r="G810" s="11">
        <f t="shared" si="62"/>
        <v>0</v>
      </c>
    </row>
    <row r="811" spans="3:7" x14ac:dyDescent="0.2">
      <c r="C811" s="11">
        <f t="shared" si="59"/>
        <v>0</v>
      </c>
      <c r="D811" s="11">
        <f t="shared" si="60"/>
        <v>0</v>
      </c>
      <c r="E811" s="11">
        <f t="shared" si="61"/>
        <v>0</v>
      </c>
      <c r="G811" s="11">
        <f t="shared" si="62"/>
        <v>0</v>
      </c>
    </row>
    <row r="812" spans="3:7" x14ac:dyDescent="0.2">
      <c r="C812" s="11">
        <f t="shared" si="59"/>
        <v>0</v>
      </c>
      <c r="D812" s="11">
        <f t="shared" si="60"/>
        <v>0</v>
      </c>
      <c r="E812" s="11">
        <f t="shared" si="61"/>
        <v>0</v>
      </c>
      <c r="G812" s="11">
        <f t="shared" si="62"/>
        <v>0</v>
      </c>
    </row>
    <row r="813" spans="3:7" x14ac:dyDescent="0.2">
      <c r="C813" s="11">
        <f t="shared" si="59"/>
        <v>0</v>
      </c>
      <c r="D813" s="11">
        <f t="shared" si="60"/>
        <v>0</v>
      </c>
      <c r="E813" s="11">
        <f t="shared" si="61"/>
        <v>0</v>
      </c>
      <c r="G813" s="11">
        <f t="shared" si="62"/>
        <v>0</v>
      </c>
    </row>
    <row r="814" spans="3:7" x14ac:dyDescent="0.2">
      <c r="C814" s="11">
        <f t="shared" si="59"/>
        <v>0</v>
      </c>
      <c r="D814" s="11">
        <f t="shared" si="60"/>
        <v>0</v>
      </c>
      <c r="E814" s="11">
        <f t="shared" si="61"/>
        <v>0</v>
      </c>
      <c r="G814" s="11">
        <f t="shared" si="62"/>
        <v>0</v>
      </c>
    </row>
    <row r="815" spans="3:7" x14ac:dyDescent="0.2">
      <c r="C815" s="11">
        <f t="shared" si="59"/>
        <v>0</v>
      </c>
      <c r="D815" s="11">
        <f t="shared" si="60"/>
        <v>0</v>
      </c>
      <c r="E815" s="11">
        <f t="shared" si="61"/>
        <v>0</v>
      </c>
      <c r="G815" s="11">
        <f t="shared" si="62"/>
        <v>0</v>
      </c>
    </row>
    <row r="816" spans="3:7" x14ac:dyDescent="0.2">
      <c r="C816" s="11">
        <f t="shared" si="59"/>
        <v>0</v>
      </c>
      <c r="D816" s="11">
        <f t="shared" si="60"/>
        <v>0</v>
      </c>
      <c r="E816" s="11">
        <f t="shared" si="61"/>
        <v>0</v>
      </c>
      <c r="G816" s="11">
        <f t="shared" si="62"/>
        <v>0</v>
      </c>
    </row>
    <row r="817" spans="3:7" x14ac:dyDescent="0.2">
      <c r="C817" s="11">
        <f t="shared" si="59"/>
        <v>0</v>
      </c>
      <c r="D817" s="11">
        <f t="shared" si="60"/>
        <v>0</v>
      </c>
      <c r="E817" s="11">
        <f t="shared" si="61"/>
        <v>0</v>
      </c>
      <c r="G817" s="11">
        <f t="shared" si="62"/>
        <v>0</v>
      </c>
    </row>
    <row r="818" spans="3:7" x14ac:dyDescent="0.2">
      <c r="C818" s="11">
        <f t="shared" si="59"/>
        <v>0</v>
      </c>
      <c r="D818" s="11">
        <f t="shared" si="60"/>
        <v>0</v>
      </c>
      <c r="E818" s="11">
        <f t="shared" si="61"/>
        <v>0</v>
      </c>
      <c r="G818" s="11">
        <f t="shared" si="62"/>
        <v>0</v>
      </c>
    </row>
    <row r="819" spans="3:7" x14ac:dyDescent="0.2">
      <c r="C819" s="11">
        <f t="shared" si="59"/>
        <v>0</v>
      </c>
      <c r="D819" s="11">
        <f t="shared" si="60"/>
        <v>0</v>
      </c>
      <c r="E819" s="11">
        <f t="shared" si="61"/>
        <v>0</v>
      </c>
      <c r="G819" s="11">
        <f t="shared" si="62"/>
        <v>0</v>
      </c>
    </row>
    <row r="820" spans="3:7" x14ac:dyDescent="0.2">
      <c r="C820" s="11">
        <f t="shared" si="59"/>
        <v>0</v>
      </c>
      <c r="D820" s="11">
        <f t="shared" si="60"/>
        <v>0</v>
      </c>
      <c r="E820" s="11">
        <f t="shared" si="61"/>
        <v>0</v>
      </c>
      <c r="G820" s="11">
        <f t="shared" si="62"/>
        <v>0</v>
      </c>
    </row>
    <row r="821" spans="3:7" x14ac:dyDescent="0.2">
      <c r="C821" s="11">
        <f t="shared" si="59"/>
        <v>0</v>
      </c>
      <c r="D821" s="11">
        <f t="shared" si="60"/>
        <v>0</v>
      </c>
      <c r="E821" s="11">
        <f t="shared" si="61"/>
        <v>0</v>
      </c>
      <c r="G821" s="11">
        <f t="shared" si="62"/>
        <v>0</v>
      </c>
    </row>
    <row r="822" spans="3:7" x14ac:dyDescent="0.2">
      <c r="C822" s="11">
        <f t="shared" si="59"/>
        <v>0</v>
      </c>
      <c r="D822" s="11">
        <f t="shared" si="60"/>
        <v>0</v>
      </c>
      <c r="E822" s="11">
        <f t="shared" si="61"/>
        <v>0</v>
      </c>
      <c r="G822" s="11">
        <f t="shared" si="62"/>
        <v>0</v>
      </c>
    </row>
    <row r="823" spans="3:7" x14ac:dyDescent="0.2">
      <c r="C823" s="11">
        <f t="shared" si="59"/>
        <v>0</v>
      </c>
      <c r="D823" s="11">
        <f t="shared" si="60"/>
        <v>0</v>
      </c>
      <c r="E823" s="11">
        <f t="shared" si="61"/>
        <v>0</v>
      </c>
      <c r="G823" s="11">
        <f t="shared" si="62"/>
        <v>0</v>
      </c>
    </row>
    <row r="824" spans="3:7" x14ac:dyDescent="0.2">
      <c r="C824" s="11">
        <f t="shared" si="59"/>
        <v>0</v>
      </c>
      <c r="D824" s="11">
        <f t="shared" si="60"/>
        <v>0</v>
      </c>
      <c r="E824" s="11">
        <f t="shared" si="61"/>
        <v>0</v>
      </c>
      <c r="G824" s="11">
        <f t="shared" si="62"/>
        <v>0</v>
      </c>
    </row>
    <row r="825" spans="3:7" x14ac:dyDescent="0.2">
      <c r="C825" s="11">
        <f t="shared" si="59"/>
        <v>0</v>
      </c>
      <c r="D825" s="11">
        <f t="shared" si="60"/>
        <v>0</v>
      </c>
      <c r="E825" s="11">
        <f t="shared" si="61"/>
        <v>0</v>
      </c>
      <c r="G825" s="11">
        <f t="shared" si="62"/>
        <v>0</v>
      </c>
    </row>
    <row r="826" spans="3:7" x14ac:dyDescent="0.2">
      <c r="C826" s="11">
        <f t="shared" si="59"/>
        <v>0</v>
      </c>
      <c r="D826" s="11">
        <f t="shared" si="60"/>
        <v>0</v>
      </c>
      <c r="E826" s="11">
        <f t="shared" si="61"/>
        <v>0</v>
      </c>
      <c r="G826" s="11">
        <f t="shared" si="62"/>
        <v>0</v>
      </c>
    </row>
    <row r="827" spans="3:7" x14ac:dyDescent="0.2">
      <c r="C827" s="11">
        <f t="shared" si="59"/>
        <v>0</v>
      </c>
      <c r="D827" s="11">
        <f t="shared" si="60"/>
        <v>0</v>
      </c>
      <c r="E827" s="11">
        <f t="shared" si="61"/>
        <v>0</v>
      </c>
      <c r="G827" s="11">
        <f t="shared" si="62"/>
        <v>0</v>
      </c>
    </row>
    <row r="828" spans="3:7" x14ac:dyDescent="0.2">
      <c r="C828" s="11">
        <f t="shared" si="59"/>
        <v>0</v>
      </c>
      <c r="D828" s="11">
        <f t="shared" si="60"/>
        <v>0</v>
      </c>
      <c r="E828" s="11">
        <f t="shared" si="61"/>
        <v>0</v>
      </c>
      <c r="G828" s="11">
        <f t="shared" si="62"/>
        <v>0</v>
      </c>
    </row>
    <row r="829" spans="3:7" x14ac:dyDescent="0.2">
      <c r="C829" s="11">
        <f t="shared" si="59"/>
        <v>0</v>
      </c>
      <c r="D829" s="11">
        <f t="shared" si="60"/>
        <v>0</v>
      </c>
      <c r="E829" s="11">
        <f t="shared" si="61"/>
        <v>0</v>
      </c>
      <c r="G829" s="11">
        <f t="shared" si="62"/>
        <v>0</v>
      </c>
    </row>
    <row r="830" spans="3:7" x14ac:dyDescent="0.2">
      <c r="C830" s="11">
        <f t="shared" si="59"/>
        <v>0</v>
      </c>
      <c r="D830" s="11">
        <f t="shared" si="60"/>
        <v>0</v>
      </c>
      <c r="E830" s="11">
        <f t="shared" si="61"/>
        <v>0</v>
      </c>
      <c r="G830" s="11">
        <f t="shared" si="62"/>
        <v>0</v>
      </c>
    </row>
    <row r="831" spans="3:7" x14ac:dyDescent="0.2">
      <c r="C831" s="11">
        <f t="shared" si="59"/>
        <v>0</v>
      </c>
      <c r="D831" s="11">
        <f t="shared" si="60"/>
        <v>0</v>
      </c>
      <c r="E831" s="11">
        <f t="shared" si="61"/>
        <v>0</v>
      </c>
      <c r="G831" s="11">
        <f t="shared" si="62"/>
        <v>0</v>
      </c>
    </row>
    <row r="832" spans="3:7" x14ac:dyDescent="0.2">
      <c r="C832" s="11">
        <f t="shared" si="59"/>
        <v>0</v>
      </c>
      <c r="D832" s="11">
        <f t="shared" si="60"/>
        <v>0</v>
      </c>
      <c r="E832" s="11">
        <f t="shared" si="61"/>
        <v>0</v>
      </c>
      <c r="G832" s="11">
        <f t="shared" si="62"/>
        <v>0</v>
      </c>
    </row>
    <row r="833" spans="3:7" x14ac:dyDescent="0.2">
      <c r="C833" s="11">
        <f t="shared" si="59"/>
        <v>0</v>
      </c>
      <c r="D833" s="11">
        <f t="shared" si="60"/>
        <v>0</v>
      </c>
      <c r="E833" s="11">
        <f t="shared" si="61"/>
        <v>0</v>
      </c>
      <c r="G833" s="11">
        <f t="shared" si="62"/>
        <v>0</v>
      </c>
    </row>
    <row r="834" spans="3:7" x14ac:dyDescent="0.2">
      <c r="C834" s="11">
        <f t="shared" si="59"/>
        <v>0</v>
      </c>
      <c r="D834" s="11">
        <f t="shared" si="60"/>
        <v>0</v>
      </c>
      <c r="E834" s="11">
        <f t="shared" si="61"/>
        <v>0</v>
      </c>
      <c r="G834" s="11">
        <f t="shared" si="62"/>
        <v>0</v>
      </c>
    </row>
    <row r="835" spans="3:7" x14ac:dyDescent="0.2">
      <c r="C835" s="11">
        <f t="shared" si="59"/>
        <v>0</v>
      </c>
      <c r="D835" s="11">
        <f t="shared" si="60"/>
        <v>0</v>
      </c>
      <c r="E835" s="11">
        <f t="shared" si="61"/>
        <v>0</v>
      </c>
      <c r="G835" s="11">
        <f t="shared" si="62"/>
        <v>0</v>
      </c>
    </row>
    <row r="836" spans="3:7" x14ac:dyDescent="0.2">
      <c r="C836" s="11">
        <f t="shared" si="59"/>
        <v>0</v>
      </c>
      <c r="D836" s="11">
        <f t="shared" si="60"/>
        <v>0</v>
      </c>
      <c r="E836" s="11">
        <f t="shared" si="61"/>
        <v>0</v>
      </c>
      <c r="G836" s="11">
        <f t="shared" si="62"/>
        <v>0</v>
      </c>
    </row>
    <row r="837" spans="3:7" x14ac:dyDescent="0.2">
      <c r="C837" s="11">
        <f t="shared" si="59"/>
        <v>0</v>
      </c>
      <c r="D837" s="11">
        <f t="shared" si="60"/>
        <v>0</v>
      </c>
      <c r="E837" s="11">
        <f t="shared" si="61"/>
        <v>0</v>
      </c>
      <c r="G837" s="11">
        <f t="shared" si="62"/>
        <v>0</v>
      </c>
    </row>
    <row r="838" spans="3:7" x14ac:dyDescent="0.2">
      <c r="C838" s="11">
        <f t="shared" si="59"/>
        <v>0</v>
      </c>
      <c r="D838" s="11">
        <f t="shared" si="60"/>
        <v>0</v>
      </c>
      <c r="E838" s="11">
        <f t="shared" si="61"/>
        <v>0</v>
      </c>
      <c r="G838" s="11">
        <f t="shared" si="62"/>
        <v>0</v>
      </c>
    </row>
    <row r="839" spans="3:7" x14ac:dyDescent="0.2">
      <c r="C839" s="11">
        <f t="shared" si="59"/>
        <v>0</v>
      </c>
      <c r="D839" s="11">
        <f t="shared" si="60"/>
        <v>0</v>
      </c>
      <c r="E839" s="11">
        <f t="shared" si="61"/>
        <v>0</v>
      </c>
      <c r="G839" s="11">
        <f t="shared" si="62"/>
        <v>0</v>
      </c>
    </row>
    <row r="840" spans="3:7" x14ac:dyDescent="0.2">
      <c r="C840" s="11">
        <f t="shared" si="59"/>
        <v>0</v>
      </c>
      <c r="D840" s="11">
        <f t="shared" si="60"/>
        <v>0</v>
      </c>
      <c r="E840" s="11">
        <f t="shared" si="61"/>
        <v>0</v>
      </c>
      <c r="G840" s="11">
        <f t="shared" si="62"/>
        <v>0</v>
      </c>
    </row>
    <row r="841" spans="3:7" x14ac:dyDescent="0.2">
      <c r="C841" s="11">
        <f t="shared" si="59"/>
        <v>0</v>
      </c>
      <c r="D841" s="11">
        <f t="shared" si="60"/>
        <v>0</v>
      </c>
      <c r="E841" s="11">
        <f t="shared" si="61"/>
        <v>0</v>
      </c>
      <c r="G841" s="11">
        <f t="shared" si="62"/>
        <v>0</v>
      </c>
    </row>
    <row r="842" spans="3:7" x14ac:dyDescent="0.2">
      <c r="C842" s="11">
        <f t="shared" si="59"/>
        <v>0</v>
      </c>
      <c r="D842" s="11">
        <f t="shared" si="60"/>
        <v>0</v>
      </c>
      <c r="E842" s="11">
        <f t="shared" si="61"/>
        <v>0</v>
      </c>
      <c r="G842" s="11">
        <f t="shared" si="62"/>
        <v>0</v>
      </c>
    </row>
    <row r="843" spans="3:7" x14ac:dyDescent="0.2">
      <c r="C843" s="11">
        <f t="shared" si="59"/>
        <v>0</v>
      </c>
      <c r="D843" s="11">
        <f t="shared" si="60"/>
        <v>0</v>
      </c>
      <c r="E843" s="11">
        <f t="shared" si="61"/>
        <v>0</v>
      </c>
      <c r="G843" s="11">
        <f t="shared" si="62"/>
        <v>0</v>
      </c>
    </row>
    <row r="844" spans="3:7" x14ac:dyDescent="0.2">
      <c r="C844" s="11">
        <f t="shared" si="59"/>
        <v>0</v>
      </c>
      <c r="D844" s="11">
        <f t="shared" si="60"/>
        <v>0</v>
      </c>
      <c r="E844" s="11">
        <f t="shared" si="61"/>
        <v>0</v>
      </c>
      <c r="G844" s="11">
        <f t="shared" si="62"/>
        <v>0</v>
      </c>
    </row>
    <row r="845" spans="3:7" x14ac:dyDescent="0.2">
      <c r="C845" s="11">
        <f t="shared" si="59"/>
        <v>0</v>
      </c>
      <c r="D845" s="11">
        <f t="shared" si="60"/>
        <v>0</v>
      </c>
      <c r="E845" s="11">
        <f t="shared" si="61"/>
        <v>0</v>
      </c>
      <c r="G845" s="11">
        <f t="shared" si="62"/>
        <v>0</v>
      </c>
    </row>
    <row r="846" spans="3:7" x14ac:dyDescent="0.2">
      <c r="C846" s="11">
        <f t="shared" si="59"/>
        <v>0</v>
      </c>
      <c r="D846" s="11">
        <f t="shared" si="60"/>
        <v>0</v>
      </c>
      <c r="E846" s="11">
        <f t="shared" si="61"/>
        <v>0</v>
      </c>
      <c r="G846" s="11">
        <f t="shared" si="62"/>
        <v>0</v>
      </c>
    </row>
    <row r="847" spans="3:7" x14ac:dyDescent="0.2">
      <c r="C847" s="11">
        <f t="shared" si="59"/>
        <v>0</v>
      </c>
      <c r="D847" s="11">
        <f t="shared" si="60"/>
        <v>0</v>
      </c>
      <c r="E847" s="11">
        <f t="shared" si="61"/>
        <v>0</v>
      </c>
      <c r="G847" s="11">
        <f t="shared" si="62"/>
        <v>0</v>
      </c>
    </row>
    <row r="848" spans="3:7" x14ac:dyDescent="0.2">
      <c r="C848" s="11">
        <f t="shared" si="59"/>
        <v>0</v>
      </c>
      <c r="D848" s="11">
        <f t="shared" si="60"/>
        <v>0</v>
      </c>
      <c r="E848" s="11">
        <f t="shared" si="61"/>
        <v>0</v>
      </c>
      <c r="G848" s="11">
        <f t="shared" si="62"/>
        <v>0</v>
      </c>
    </row>
    <row r="849" spans="3:7" x14ac:dyDescent="0.2">
      <c r="C849" s="11">
        <f t="shared" si="59"/>
        <v>0</v>
      </c>
      <c r="D849" s="11">
        <f t="shared" si="60"/>
        <v>0</v>
      </c>
      <c r="E849" s="11">
        <f t="shared" si="61"/>
        <v>0</v>
      </c>
      <c r="G849" s="11">
        <f t="shared" si="62"/>
        <v>0</v>
      </c>
    </row>
    <row r="850" spans="3:7" x14ac:dyDescent="0.2">
      <c r="C850" s="11">
        <f t="shared" si="59"/>
        <v>0</v>
      </c>
      <c r="D850" s="11">
        <f t="shared" si="60"/>
        <v>0</v>
      </c>
      <c r="E850" s="11">
        <f t="shared" si="61"/>
        <v>0</v>
      </c>
      <c r="G850" s="11">
        <f t="shared" si="62"/>
        <v>0</v>
      </c>
    </row>
    <row r="851" spans="3:7" x14ac:dyDescent="0.2">
      <c r="C851" s="11">
        <f t="shared" si="59"/>
        <v>0</v>
      </c>
      <c r="D851" s="11">
        <f t="shared" si="60"/>
        <v>0</v>
      </c>
      <c r="E851" s="11">
        <f t="shared" si="61"/>
        <v>0</v>
      </c>
      <c r="G851" s="11">
        <f t="shared" si="62"/>
        <v>0</v>
      </c>
    </row>
    <row r="852" spans="3:7" x14ac:dyDescent="0.2">
      <c r="C852" s="11">
        <f t="shared" si="59"/>
        <v>0</v>
      </c>
      <c r="D852" s="11">
        <f t="shared" si="60"/>
        <v>0</v>
      </c>
      <c r="E852" s="11">
        <f t="shared" si="61"/>
        <v>0</v>
      </c>
      <c r="G852" s="11">
        <f t="shared" si="62"/>
        <v>0</v>
      </c>
    </row>
    <row r="853" spans="3:7" x14ac:dyDescent="0.2">
      <c r="C853" s="11">
        <f t="shared" si="59"/>
        <v>0</v>
      </c>
      <c r="D853" s="11">
        <f t="shared" si="60"/>
        <v>0</v>
      </c>
      <c r="E853" s="11">
        <f t="shared" si="61"/>
        <v>0</v>
      </c>
      <c r="G853" s="11">
        <f t="shared" si="62"/>
        <v>0</v>
      </c>
    </row>
    <row r="854" spans="3:7" x14ac:dyDescent="0.2">
      <c r="C854" s="11">
        <f t="shared" si="59"/>
        <v>0</v>
      </c>
      <c r="D854" s="11">
        <f t="shared" si="60"/>
        <v>0</v>
      </c>
      <c r="E854" s="11">
        <f t="shared" si="61"/>
        <v>0</v>
      </c>
      <c r="G854" s="11">
        <f t="shared" si="62"/>
        <v>0</v>
      </c>
    </row>
    <row r="855" spans="3:7" x14ac:dyDescent="0.2">
      <c r="C855" s="11">
        <f t="shared" si="59"/>
        <v>0</v>
      </c>
      <c r="D855" s="11">
        <f t="shared" si="60"/>
        <v>0</v>
      </c>
      <c r="E855" s="11">
        <f t="shared" si="61"/>
        <v>0</v>
      </c>
      <c r="G855" s="11">
        <f t="shared" si="62"/>
        <v>0</v>
      </c>
    </row>
    <row r="856" spans="3:7" x14ac:dyDescent="0.2">
      <c r="C856" s="11">
        <f t="shared" si="59"/>
        <v>0</v>
      </c>
      <c r="D856" s="11">
        <f t="shared" si="60"/>
        <v>0</v>
      </c>
      <c r="E856" s="11">
        <f t="shared" si="61"/>
        <v>0</v>
      </c>
      <c r="G856" s="11">
        <f t="shared" si="62"/>
        <v>0</v>
      </c>
    </row>
    <row r="857" spans="3:7" x14ac:dyDescent="0.2">
      <c r="C857" s="11">
        <f t="shared" si="59"/>
        <v>0</v>
      </c>
      <c r="D857" s="11">
        <f t="shared" si="60"/>
        <v>0</v>
      </c>
      <c r="E857" s="11">
        <f t="shared" si="61"/>
        <v>0</v>
      </c>
      <c r="G857" s="11">
        <f t="shared" si="62"/>
        <v>0</v>
      </c>
    </row>
    <row r="858" spans="3:7" x14ac:dyDescent="0.2">
      <c r="C858" s="11">
        <f t="shared" si="59"/>
        <v>0</v>
      </c>
      <c r="D858" s="11">
        <f t="shared" si="60"/>
        <v>0</v>
      </c>
      <c r="E858" s="11">
        <f t="shared" si="61"/>
        <v>0</v>
      </c>
      <c r="G858" s="11">
        <f t="shared" si="62"/>
        <v>0</v>
      </c>
    </row>
    <row r="859" spans="3:7" x14ac:dyDescent="0.2">
      <c r="C859" s="11">
        <f t="shared" si="59"/>
        <v>0</v>
      </c>
      <c r="D859" s="11">
        <f t="shared" si="60"/>
        <v>0</v>
      </c>
      <c r="E859" s="11">
        <f t="shared" si="61"/>
        <v>0</v>
      </c>
      <c r="G859" s="11">
        <f t="shared" si="62"/>
        <v>0</v>
      </c>
    </row>
    <row r="860" spans="3:7" x14ac:dyDescent="0.2">
      <c r="C860" s="11">
        <f t="shared" si="59"/>
        <v>0</v>
      </c>
      <c r="D860" s="11">
        <f t="shared" si="60"/>
        <v>0</v>
      </c>
      <c r="E860" s="11">
        <f t="shared" si="61"/>
        <v>0</v>
      </c>
      <c r="G860" s="11">
        <f t="shared" si="62"/>
        <v>0</v>
      </c>
    </row>
    <row r="861" spans="3:7" x14ac:dyDescent="0.2">
      <c r="C861" s="11">
        <f t="shared" si="59"/>
        <v>0</v>
      </c>
      <c r="D861" s="11">
        <f t="shared" si="60"/>
        <v>0</v>
      </c>
      <c r="E861" s="11">
        <f t="shared" si="61"/>
        <v>0</v>
      </c>
      <c r="G861" s="11">
        <f t="shared" si="62"/>
        <v>0</v>
      </c>
    </row>
    <row r="862" spans="3:7" x14ac:dyDescent="0.2">
      <c r="C862" s="11">
        <f t="shared" ref="C862:C925" si="63">MIN($B$19,G861+D862)</f>
        <v>0</v>
      </c>
      <c r="D862" s="11">
        <f t="shared" ref="D862:D925" si="64">ROUND(G861*$B$22,2)</f>
        <v>0</v>
      </c>
      <c r="E862" s="11">
        <f t="shared" ref="E862:E925" si="65">C862-D862</f>
        <v>0</v>
      </c>
      <c r="G862" s="11">
        <f t="shared" ref="G862:G925" si="66">G861-E862-F862</f>
        <v>0</v>
      </c>
    </row>
    <row r="863" spans="3:7" x14ac:dyDescent="0.2">
      <c r="C863" s="11">
        <f t="shared" si="63"/>
        <v>0</v>
      </c>
      <c r="D863" s="11">
        <f t="shared" si="64"/>
        <v>0</v>
      </c>
      <c r="E863" s="11">
        <f t="shared" si="65"/>
        <v>0</v>
      </c>
      <c r="G863" s="11">
        <f t="shared" si="66"/>
        <v>0</v>
      </c>
    </row>
    <row r="864" spans="3:7" x14ac:dyDescent="0.2">
      <c r="C864" s="11">
        <f t="shared" si="63"/>
        <v>0</v>
      </c>
      <c r="D864" s="11">
        <f t="shared" si="64"/>
        <v>0</v>
      </c>
      <c r="E864" s="11">
        <f t="shared" si="65"/>
        <v>0</v>
      </c>
      <c r="G864" s="11">
        <f t="shared" si="66"/>
        <v>0</v>
      </c>
    </row>
    <row r="865" spans="3:7" x14ac:dyDescent="0.2">
      <c r="C865" s="11">
        <f t="shared" si="63"/>
        <v>0</v>
      </c>
      <c r="D865" s="11">
        <f t="shared" si="64"/>
        <v>0</v>
      </c>
      <c r="E865" s="11">
        <f t="shared" si="65"/>
        <v>0</v>
      </c>
      <c r="G865" s="11">
        <f t="shared" si="66"/>
        <v>0</v>
      </c>
    </row>
    <row r="866" spans="3:7" x14ac:dyDescent="0.2">
      <c r="C866" s="11">
        <f t="shared" si="63"/>
        <v>0</v>
      </c>
      <c r="D866" s="11">
        <f t="shared" si="64"/>
        <v>0</v>
      </c>
      <c r="E866" s="11">
        <f t="shared" si="65"/>
        <v>0</v>
      </c>
      <c r="G866" s="11">
        <f t="shared" si="66"/>
        <v>0</v>
      </c>
    </row>
    <row r="867" spans="3:7" x14ac:dyDescent="0.2">
      <c r="C867" s="11">
        <f t="shared" si="63"/>
        <v>0</v>
      </c>
      <c r="D867" s="11">
        <f t="shared" si="64"/>
        <v>0</v>
      </c>
      <c r="E867" s="11">
        <f t="shared" si="65"/>
        <v>0</v>
      </c>
      <c r="G867" s="11">
        <f t="shared" si="66"/>
        <v>0</v>
      </c>
    </row>
    <row r="868" spans="3:7" x14ac:dyDescent="0.2">
      <c r="C868" s="11">
        <f t="shared" si="63"/>
        <v>0</v>
      </c>
      <c r="D868" s="11">
        <f t="shared" si="64"/>
        <v>0</v>
      </c>
      <c r="E868" s="11">
        <f t="shared" si="65"/>
        <v>0</v>
      </c>
      <c r="G868" s="11">
        <f t="shared" si="66"/>
        <v>0</v>
      </c>
    </row>
    <row r="869" spans="3:7" x14ac:dyDescent="0.2">
      <c r="C869" s="11">
        <f t="shared" si="63"/>
        <v>0</v>
      </c>
      <c r="D869" s="11">
        <f t="shared" si="64"/>
        <v>0</v>
      </c>
      <c r="E869" s="11">
        <f t="shared" si="65"/>
        <v>0</v>
      </c>
      <c r="G869" s="11">
        <f t="shared" si="66"/>
        <v>0</v>
      </c>
    </row>
    <row r="870" spans="3:7" x14ac:dyDescent="0.2">
      <c r="C870" s="11">
        <f t="shared" si="63"/>
        <v>0</v>
      </c>
      <c r="D870" s="11">
        <f t="shared" si="64"/>
        <v>0</v>
      </c>
      <c r="E870" s="11">
        <f t="shared" si="65"/>
        <v>0</v>
      </c>
      <c r="G870" s="11">
        <f t="shared" si="66"/>
        <v>0</v>
      </c>
    </row>
    <row r="871" spans="3:7" x14ac:dyDescent="0.2">
      <c r="C871" s="11">
        <f t="shared" si="63"/>
        <v>0</v>
      </c>
      <c r="D871" s="11">
        <f t="shared" si="64"/>
        <v>0</v>
      </c>
      <c r="E871" s="11">
        <f t="shared" si="65"/>
        <v>0</v>
      </c>
      <c r="G871" s="11">
        <f t="shared" si="66"/>
        <v>0</v>
      </c>
    </row>
    <row r="872" spans="3:7" x14ac:dyDescent="0.2">
      <c r="C872" s="11">
        <f t="shared" si="63"/>
        <v>0</v>
      </c>
      <c r="D872" s="11">
        <f t="shared" si="64"/>
        <v>0</v>
      </c>
      <c r="E872" s="11">
        <f t="shared" si="65"/>
        <v>0</v>
      </c>
      <c r="G872" s="11">
        <f t="shared" si="66"/>
        <v>0</v>
      </c>
    </row>
    <row r="873" spans="3:7" x14ac:dyDescent="0.2">
      <c r="C873" s="11">
        <f t="shared" si="63"/>
        <v>0</v>
      </c>
      <c r="D873" s="11">
        <f t="shared" si="64"/>
        <v>0</v>
      </c>
      <c r="E873" s="11">
        <f t="shared" si="65"/>
        <v>0</v>
      </c>
      <c r="G873" s="11">
        <f t="shared" si="66"/>
        <v>0</v>
      </c>
    </row>
    <row r="874" spans="3:7" x14ac:dyDescent="0.2">
      <c r="C874" s="11">
        <f t="shared" si="63"/>
        <v>0</v>
      </c>
      <c r="D874" s="11">
        <f t="shared" si="64"/>
        <v>0</v>
      </c>
      <c r="E874" s="11">
        <f t="shared" si="65"/>
        <v>0</v>
      </c>
      <c r="G874" s="11">
        <f t="shared" si="66"/>
        <v>0</v>
      </c>
    </row>
    <row r="875" spans="3:7" x14ac:dyDescent="0.2">
      <c r="C875" s="11">
        <f t="shared" si="63"/>
        <v>0</v>
      </c>
      <c r="D875" s="11">
        <f t="shared" si="64"/>
        <v>0</v>
      </c>
      <c r="E875" s="11">
        <f t="shared" si="65"/>
        <v>0</v>
      </c>
      <c r="G875" s="11">
        <f t="shared" si="66"/>
        <v>0</v>
      </c>
    </row>
    <row r="876" spans="3:7" x14ac:dyDescent="0.2">
      <c r="C876" s="11">
        <f t="shared" si="63"/>
        <v>0</v>
      </c>
      <c r="D876" s="11">
        <f t="shared" si="64"/>
        <v>0</v>
      </c>
      <c r="E876" s="11">
        <f t="shared" si="65"/>
        <v>0</v>
      </c>
      <c r="G876" s="11">
        <f t="shared" si="66"/>
        <v>0</v>
      </c>
    </row>
    <row r="877" spans="3:7" x14ac:dyDescent="0.2">
      <c r="C877" s="11">
        <f t="shared" si="63"/>
        <v>0</v>
      </c>
      <c r="D877" s="11">
        <f t="shared" si="64"/>
        <v>0</v>
      </c>
      <c r="E877" s="11">
        <f t="shared" si="65"/>
        <v>0</v>
      </c>
      <c r="G877" s="11">
        <f t="shared" si="66"/>
        <v>0</v>
      </c>
    </row>
    <row r="878" spans="3:7" x14ac:dyDescent="0.2">
      <c r="C878" s="11">
        <f t="shared" si="63"/>
        <v>0</v>
      </c>
      <c r="D878" s="11">
        <f t="shared" si="64"/>
        <v>0</v>
      </c>
      <c r="E878" s="11">
        <f t="shared" si="65"/>
        <v>0</v>
      </c>
      <c r="G878" s="11">
        <f t="shared" si="66"/>
        <v>0</v>
      </c>
    </row>
    <row r="879" spans="3:7" x14ac:dyDescent="0.2">
      <c r="C879" s="11">
        <f t="shared" si="63"/>
        <v>0</v>
      </c>
      <c r="D879" s="11">
        <f t="shared" si="64"/>
        <v>0</v>
      </c>
      <c r="E879" s="11">
        <f t="shared" si="65"/>
        <v>0</v>
      </c>
      <c r="G879" s="11">
        <f t="shared" si="66"/>
        <v>0</v>
      </c>
    </row>
    <row r="880" spans="3:7" x14ac:dyDescent="0.2">
      <c r="C880" s="11">
        <f t="shared" si="63"/>
        <v>0</v>
      </c>
      <c r="D880" s="11">
        <f t="shared" si="64"/>
        <v>0</v>
      </c>
      <c r="E880" s="11">
        <f t="shared" si="65"/>
        <v>0</v>
      </c>
      <c r="G880" s="11">
        <f t="shared" si="66"/>
        <v>0</v>
      </c>
    </row>
    <row r="881" spans="3:7" x14ac:dyDescent="0.2">
      <c r="C881" s="11">
        <f t="shared" si="63"/>
        <v>0</v>
      </c>
      <c r="D881" s="11">
        <f t="shared" si="64"/>
        <v>0</v>
      </c>
      <c r="E881" s="11">
        <f t="shared" si="65"/>
        <v>0</v>
      </c>
      <c r="G881" s="11">
        <f t="shared" si="66"/>
        <v>0</v>
      </c>
    </row>
    <row r="882" spans="3:7" x14ac:dyDescent="0.2">
      <c r="C882" s="11">
        <f t="shared" si="63"/>
        <v>0</v>
      </c>
      <c r="D882" s="11">
        <f t="shared" si="64"/>
        <v>0</v>
      </c>
      <c r="E882" s="11">
        <f t="shared" si="65"/>
        <v>0</v>
      </c>
      <c r="G882" s="11">
        <f t="shared" si="66"/>
        <v>0</v>
      </c>
    </row>
    <row r="883" spans="3:7" x14ac:dyDescent="0.2">
      <c r="C883" s="11">
        <f t="shared" si="63"/>
        <v>0</v>
      </c>
      <c r="D883" s="11">
        <f t="shared" si="64"/>
        <v>0</v>
      </c>
      <c r="E883" s="11">
        <f t="shared" si="65"/>
        <v>0</v>
      </c>
      <c r="G883" s="11">
        <f t="shared" si="66"/>
        <v>0</v>
      </c>
    </row>
    <row r="884" spans="3:7" x14ac:dyDescent="0.2">
      <c r="C884" s="11">
        <f t="shared" si="63"/>
        <v>0</v>
      </c>
      <c r="D884" s="11">
        <f t="shared" si="64"/>
        <v>0</v>
      </c>
      <c r="E884" s="11">
        <f t="shared" si="65"/>
        <v>0</v>
      </c>
      <c r="G884" s="11">
        <f t="shared" si="66"/>
        <v>0</v>
      </c>
    </row>
    <row r="885" spans="3:7" x14ac:dyDescent="0.2">
      <c r="C885" s="11">
        <f t="shared" si="63"/>
        <v>0</v>
      </c>
      <c r="D885" s="11">
        <f t="shared" si="64"/>
        <v>0</v>
      </c>
      <c r="E885" s="11">
        <f t="shared" si="65"/>
        <v>0</v>
      </c>
      <c r="G885" s="11">
        <f t="shared" si="66"/>
        <v>0</v>
      </c>
    </row>
    <row r="886" spans="3:7" x14ac:dyDescent="0.2">
      <c r="C886" s="11">
        <f t="shared" si="63"/>
        <v>0</v>
      </c>
      <c r="D886" s="11">
        <f t="shared" si="64"/>
        <v>0</v>
      </c>
      <c r="E886" s="11">
        <f t="shared" si="65"/>
        <v>0</v>
      </c>
      <c r="G886" s="11">
        <f t="shared" si="66"/>
        <v>0</v>
      </c>
    </row>
    <row r="887" spans="3:7" x14ac:dyDescent="0.2">
      <c r="C887" s="11">
        <f t="shared" si="63"/>
        <v>0</v>
      </c>
      <c r="D887" s="11">
        <f t="shared" si="64"/>
        <v>0</v>
      </c>
      <c r="E887" s="11">
        <f t="shared" si="65"/>
        <v>0</v>
      </c>
      <c r="G887" s="11">
        <f t="shared" si="66"/>
        <v>0</v>
      </c>
    </row>
    <row r="888" spans="3:7" x14ac:dyDescent="0.2">
      <c r="C888" s="11">
        <f t="shared" si="63"/>
        <v>0</v>
      </c>
      <c r="D888" s="11">
        <f t="shared" si="64"/>
        <v>0</v>
      </c>
      <c r="E888" s="11">
        <f t="shared" si="65"/>
        <v>0</v>
      </c>
      <c r="G888" s="11">
        <f t="shared" si="66"/>
        <v>0</v>
      </c>
    </row>
    <row r="889" spans="3:7" x14ac:dyDescent="0.2">
      <c r="C889" s="11">
        <f t="shared" si="63"/>
        <v>0</v>
      </c>
      <c r="D889" s="11">
        <f t="shared" si="64"/>
        <v>0</v>
      </c>
      <c r="E889" s="11">
        <f t="shared" si="65"/>
        <v>0</v>
      </c>
      <c r="G889" s="11">
        <f t="shared" si="66"/>
        <v>0</v>
      </c>
    </row>
    <row r="890" spans="3:7" x14ac:dyDescent="0.2">
      <c r="C890" s="11">
        <f t="shared" si="63"/>
        <v>0</v>
      </c>
      <c r="D890" s="11">
        <f t="shared" si="64"/>
        <v>0</v>
      </c>
      <c r="E890" s="11">
        <f t="shared" si="65"/>
        <v>0</v>
      </c>
      <c r="G890" s="11">
        <f t="shared" si="66"/>
        <v>0</v>
      </c>
    </row>
    <row r="891" spans="3:7" x14ac:dyDescent="0.2">
      <c r="C891" s="11">
        <f t="shared" si="63"/>
        <v>0</v>
      </c>
      <c r="D891" s="11">
        <f t="shared" si="64"/>
        <v>0</v>
      </c>
      <c r="E891" s="11">
        <f t="shared" si="65"/>
        <v>0</v>
      </c>
      <c r="G891" s="11">
        <f t="shared" si="66"/>
        <v>0</v>
      </c>
    </row>
    <row r="892" spans="3:7" x14ac:dyDescent="0.2">
      <c r="C892" s="11">
        <f t="shared" si="63"/>
        <v>0</v>
      </c>
      <c r="D892" s="11">
        <f t="shared" si="64"/>
        <v>0</v>
      </c>
      <c r="E892" s="11">
        <f t="shared" si="65"/>
        <v>0</v>
      </c>
      <c r="G892" s="11">
        <f t="shared" si="66"/>
        <v>0</v>
      </c>
    </row>
    <row r="893" spans="3:7" x14ac:dyDescent="0.2">
      <c r="C893" s="11">
        <f t="shared" si="63"/>
        <v>0</v>
      </c>
      <c r="D893" s="11">
        <f t="shared" si="64"/>
        <v>0</v>
      </c>
      <c r="E893" s="11">
        <f t="shared" si="65"/>
        <v>0</v>
      </c>
      <c r="G893" s="11">
        <f t="shared" si="66"/>
        <v>0</v>
      </c>
    </row>
    <row r="894" spans="3:7" x14ac:dyDescent="0.2">
      <c r="C894" s="11">
        <f t="shared" si="63"/>
        <v>0</v>
      </c>
      <c r="D894" s="11">
        <f t="shared" si="64"/>
        <v>0</v>
      </c>
      <c r="E894" s="11">
        <f t="shared" si="65"/>
        <v>0</v>
      </c>
      <c r="G894" s="11">
        <f t="shared" si="66"/>
        <v>0</v>
      </c>
    </row>
    <row r="895" spans="3:7" x14ac:dyDescent="0.2">
      <c r="C895" s="11">
        <f t="shared" si="63"/>
        <v>0</v>
      </c>
      <c r="D895" s="11">
        <f t="shared" si="64"/>
        <v>0</v>
      </c>
      <c r="E895" s="11">
        <f t="shared" si="65"/>
        <v>0</v>
      </c>
      <c r="G895" s="11">
        <f t="shared" si="66"/>
        <v>0</v>
      </c>
    </row>
    <row r="896" spans="3:7" x14ac:dyDescent="0.2">
      <c r="C896" s="11">
        <f t="shared" si="63"/>
        <v>0</v>
      </c>
      <c r="D896" s="11">
        <f t="shared" si="64"/>
        <v>0</v>
      </c>
      <c r="E896" s="11">
        <f t="shared" si="65"/>
        <v>0</v>
      </c>
      <c r="G896" s="11">
        <f t="shared" si="66"/>
        <v>0</v>
      </c>
    </row>
    <row r="897" spans="3:7" x14ac:dyDescent="0.2">
      <c r="C897" s="11">
        <f t="shared" si="63"/>
        <v>0</v>
      </c>
      <c r="D897" s="11">
        <f t="shared" si="64"/>
        <v>0</v>
      </c>
      <c r="E897" s="11">
        <f t="shared" si="65"/>
        <v>0</v>
      </c>
      <c r="G897" s="11">
        <f t="shared" si="66"/>
        <v>0</v>
      </c>
    </row>
    <row r="898" spans="3:7" x14ac:dyDescent="0.2">
      <c r="C898" s="11">
        <f t="shared" si="63"/>
        <v>0</v>
      </c>
      <c r="D898" s="11">
        <f t="shared" si="64"/>
        <v>0</v>
      </c>
      <c r="E898" s="11">
        <f t="shared" si="65"/>
        <v>0</v>
      </c>
      <c r="G898" s="11">
        <f t="shared" si="66"/>
        <v>0</v>
      </c>
    </row>
    <row r="899" spans="3:7" x14ac:dyDescent="0.2">
      <c r="C899" s="11">
        <f t="shared" si="63"/>
        <v>0</v>
      </c>
      <c r="D899" s="11">
        <f t="shared" si="64"/>
        <v>0</v>
      </c>
      <c r="E899" s="11">
        <f t="shared" si="65"/>
        <v>0</v>
      </c>
      <c r="G899" s="11">
        <f t="shared" si="66"/>
        <v>0</v>
      </c>
    </row>
    <row r="900" spans="3:7" x14ac:dyDescent="0.2">
      <c r="C900" s="11">
        <f t="shared" si="63"/>
        <v>0</v>
      </c>
      <c r="D900" s="11">
        <f t="shared" si="64"/>
        <v>0</v>
      </c>
      <c r="E900" s="11">
        <f t="shared" si="65"/>
        <v>0</v>
      </c>
      <c r="G900" s="11">
        <f t="shared" si="66"/>
        <v>0</v>
      </c>
    </row>
    <row r="901" spans="3:7" x14ac:dyDescent="0.2">
      <c r="C901" s="11">
        <f t="shared" si="63"/>
        <v>0</v>
      </c>
      <c r="D901" s="11">
        <f t="shared" si="64"/>
        <v>0</v>
      </c>
      <c r="E901" s="11">
        <f t="shared" si="65"/>
        <v>0</v>
      </c>
      <c r="G901" s="11">
        <f t="shared" si="66"/>
        <v>0</v>
      </c>
    </row>
    <row r="902" spans="3:7" x14ac:dyDescent="0.2">
      <c r="C902" s="11">
        <f t="shared" si="63"/>
        <v>0</v>
      </c>
      <c r="D902" s="11">
        <f t="shared" si="64"/>
        <v>0</v>
      </c>
      <c r="E902" s="11">
        <f t="shared" si="65"/>
        <v>0</v>
      </c>
      <c r="G902" s="11">
        <f t="shared" si="66"/>
        <v>0</v>
      </c>
    </row>
    <row r="903" spans="3:7" x14ac:dyDescent="0.2">
      <c r="C903" s="11">
        <f t="shared" si="63"/>
        <v>0</v>
      </c>
      <c r="D903" s="11">
        <f t="shared" si="64"/>
        <v>0</v>
      </c>
      <c r="E903" s="11">
        <f t="shared" si="65"/>
        <v>0</v>
      </c>
      <c r="G903" s="11">
        <f t="shared" si="66"/>
        <v>0</v>
      </c>
    </row>
    <row r="904" spans="3:7" x14ac:dyDescent="0.2">
      <c r="C904" s="11">
        <f t="shared" si="63"/>
        <v>0</v>
      </c>
      <c r="D904" s="11">
        <f t="shared" si="64"/>
        <v>0</v>
      </c>
      <c r="E904" s="11">
        <f t="shared" si="65"/>
        <v>0</v>
      </c>
      <c r="G904" s="11">
        <f t="shared" si="66"/>
        <v>0</v>
      </c>
    </row>
    <row r="905" spans="3:7" x14ac:dyDescent="0.2">
      <c r="C905" s="11">
        <f t="shared" si="63"/>
        <v>0</v>
      </c>
      <c r="D905" s="11">
        <f t="shared" si="64"/>
        <v>0</v>
      </c>
      <c r="E905" s="11">
        <f t="shared" si="65"/>
        <v>0</v>
      </c>
      <c r="G905" s="11">
        <f t="shared" si="66"/>
        <v>0</v>
      </c>
    </row>
    <row r="906" spans="3:7" x14ac:dyDescent="0.2">
      <c r="C906" s="11">
        <f t="shared" si="63"/>
        <v>0</v>
      </c>
      <c r="D906" s="11">
        <f t="shared" si="64"/>
        <v>0</v>
      </c>
      <c r="E906" s="11">
        <f t="shared" si="65"/>
        <v>0</v>
      </c>
      <c r="G906" s="11">
        <f t="shared" si="66"/>
        <v>0</v>
      </c>
    </row>
    <row r="907" spans="3:7" x14ac:dyDescent="0.2">
      <c r="C907" s="11">
        <f t="shared" si="63"/>
        <v>0</v>
      </c>
      <c r="D907" s="11">
        <f t="shared" si="64"/>
        <v>0</v>
      </c>
      <c r="E907" s="11">
        <f t="shared" si="65"/>
        <v>0</v>
      </c>
      <c r="G907" s="11">
        <f t="shared" si="66"/>
        <v>0</v>
      </c>
    </row>
    <row r="908" spans="3:7" x14ac:dyDescent="0.2">
      <c r="C908" s="11">
        <f t="shared" si="63"/>
        <v>0</v>
      </c>
      <c r="D908" s="11">
        <f t="shared" si="64"/>
        <v>0</v>
      </c>
      <c r="E908" s="11">
        <f t="shared" si="65"/>
        <v>0</v>
      </c>
      <c r="G908" s="11">
        <f t="shared" si="66"/>
        <v>0</v>
      </c>
    </row>
    <row r="909" spans="3:7" x14ac:dyDescent="0.2">
      <c r="C909" s="11">
        <f t="shared" si="63"/>
        <v>0</v>
      </c>
      <c r="D909" s="11">
        <f t="shared" si="64"/>
        <v>0</v>
      </c>
      <c r="E909" s="11">
        <f t="shared" si="65"/>
        <v>0</v>
      </c>
      <c r="G909" s="11">
        <f t="shared" si="66"/>
        <v>0</v>
      </c>
    </row>
    <row r="910" spans="3:7" x14ac:dyDescent="0.2">
      <c r="C910" s="11">
        <f t="shared" si="63"/>
        <v>0</v>
      </c>
      <c r="D910" s="11">
        <f t="shared" si="64"/>
        <v>0</v>
      </c>
      <c r="E910" s="11">
        <f t="shared" si="65"/>
        <v>0</v>
      </c>
      <c r="G910" s="11">
        <f t="shared" si="66"/>
        <v>0</v>
      </c>
    </row>
    <row r="911" spans="3:7" x14ac:dyDescent="0.2">
      <c r="C911" s="11">
        <f t="shared" si="63"/>
        <v>0</v>
      </c>
      <c r="D911" s="11">
        <f t="shared" si="64"/>
        <v>0</v>
      </c>
      <c r="E911" s="11">
        <f t="shared" si="65"/>
        <v>0</v>
      </c>
      <c r="G911" s="11">
        <f t="shared" si="66"/>
        <v>0</v>
      </c>
    </row>
    <row r="912" spans="3:7" x14ac:dyDescent="0.2">
      <c r="C912" s="11">
        <f t="shared" si="63"/>
        <v>0</v>
      </c>
      <c r="D912" s="11">
        <f t="shared" si="64"/>
        <v>0</v>
      </c>
      <c r="E912" s="11">
        <f t="shared" si="65"/>
        <v>0</v>
      </c>
      <c r="G912" s="11">
        <f t="shared" si="66"/>
        <v>0</v>
      </c>
    </row>
    <row r="913" spans="3:7" x14ac:dyDescent="0.2">
      <c r="C913" s="11">
        <f t="shared" si="63"/>
        <v>0</v>
      </c>
      <c r="D913" s="11">
        <f t="shared" si="64"/>
        <v>0</v>
      </c>
      <c r="E913" s="11">
        <f t="shared" si="65"/>
        <v>0</v>
      </c>
      <c r="G913" s="11">
        <f t="shared" si="66"/>
        <v>0</v>
      </c>
    </row>
    <row r="914" spans="3:7" x14ac:dyDescent="0.2">
      <c r="C914" s="11">
        <f t="shared" si="63"/>
        <v>0</v>
      </c>
      <c r="D914" s="11">
        <f t="shared" si="64"/>
        <v>0</v>
      </c>
      <c r="E914" s="11">
        <f t="shared" si="65"/>
        <v>0</v>
      </c>
      <c r="G914" s="11">
        <f t="shared" si="66"/>
        <v>0</v>
      </c>
    </row>
    <row r="915" spans="3:7" x14ac:dyDescent="0.2">
      <c r="C915" s="11">
        <f t="shared" si="63"/>
        <v>0</v>
      </c>
      <c r="D915" s="11">
        <f t="shared" si="64"/>
        <v>0</v>
      </c>
      <c r="E915" s="11">
        <f t="shared" si="65"/>
        <v>0</v>
      </c>
      <c r="G915" s="11">
        <f t="shared" si="66"/>
        <v>0</v>
      </c>
    </row>
    <row r="916" spans="3:7" x14ac:dyDescent="0.2">
      <c r="C916" s="11">
        <f t="shared" si="63"/>
        <v>0</v>
      </c>
      <c r="D916" s="11">
        <f t="shared" si="64"/>
        <v>0</v>
      </c>
      <c r="E916" s="11">
        <f t="shared" si="65"/>
        <v>0</v>
      </c>
      <c r="G916" s="11">
        <f t="shared" si="66"/>
        <v>0</v>
      </c>
    </row>
    <row r="917" spans="3:7" x14ac:dyDescent="0.2">
      <c r="C917" s="11">
        <f t="shared" si="63"/>
        <v>0</v>
      </c>
      <c r="D917" s="11">
        <f t="shared" si="64"/>
        <v>0</v>
      </c>
      <c r="E917" s="11">
        <f t="shared" si="65"/>
        <v>0</v>
      </c>
      <c r="G917" s="11">
        <f t="shared" si="66"/>
        <v>0</v>
      </c>
    </row>
    <row r="918" spans="3:7" x14ac:dyDescent="0.2">
      <c r="C918" s="11">
        <f t="shared" si="63"/>
        <v>0</v>
      </c>
      <c r="D918" s="11">
        <f t="shared" si="64"/>
        <v>0</v>
      </c>
      <c r="E918" s="11">
        <f t="shared" si="65"/>
        <v>0</v>
      </c>
      <c r="G918" s="11">
        <f t="shared" si="66"/>
        <v>0</v>
      </c>
    </row>
    <row r="919" spans="3:7" x14ac:dyDescent="0.2">
      <c r="C919" s="11">
        <f t="shared" si="63"/>
        <v>0</v>
      </c>
      <c r="D919" s="11">
        <f t="shared" si="64"/>
        <v>0</v>
      </c>
      <c r="E919" s="11">
        <f t="shared" si="65"/>
        <v>0</v>
      </c>
      <c r="G919" s="11">
        <f t="shared" si="66"/>
        <v>0</v>
      </c>
    </row>
    <row r="920" spans="3:7" x14ac:dyDescent="0.2">
      <c r="C920" s="11">
        <f t="shared" si="63"/>
        <v>0</v>
      </c>
      <c r="D920" s="11">
        <f t="shared" si="64"/>
        <v>0</v>
      </c>
      <c r="E920" s="11">
        <f t="shared" si="65"/>
        <v>0</v>
      </c>
      <c r="G920" s="11">
        <f t="shared" si="66"/>
        <v>0</v>
      </c>
    </row>
    <row r="921" spans="3:7" x14ac:dyDescent="0.2">
      <c r="C921" s="11">
        <f t="shared" si="63"/>
        <v>0</v>
      </c>
      <c r="D921" s="11">
        <f t="shared" si="64"/>
        <v>0</v>
      </c>
      <c r="E921" s="11">
        <f t="shared" si="65"/>
        <v>0</v>
      </c>
      <c r="G921" s="11">
        <f t="shared" si="66"/>
        <v>0</v>
      </c>
    </row>
    <row r="922" spans="3:7" x14ac:dyDescent="0.2">
      <c r="C922" s="11">
        <f t="shared" si="63"/>
        <v>0</v>
      </c>
      <c r="D922" s="11">
        <f t="shared" si="64"/>
        <v>0</v>
      </c>
      <c r="E922" s="11">
        <f t="shared" si="65"/>
        <v>0</v>
      </c>
      <c r="G922" s="11">
        <f t="shared" si="66"/>
        <v>0</v>
      </c>
    </row>
    <row r="923" spans="3:7" x14ac:dyDescent="0.2">
      <c r="C923" s="11">
        <f t="shared" si="63"/>
        <v>0</v>
      </c>
      <c r="D923" s="11">
        <f t="shared" si="64"/>
        <v>0</v>
      </c>
      <c r="E923" s="11">
        <f t="shared" si="65"/>
        <v>0</v>
      </c>
      <c r="G923" s="11">
        <f t="shared" si="66"/>
        <v>0</v>
      </c>
    </row>
    <row r="924" spans="3:7" x14ac:dyDescent="0.2">
      <c r="C924" s="11">
        <f t="shared" si="63"/>
        <v>0</v>
      </c>
      <c r="D924" s="11">
        <f t="shared" si="64"/>
        <v>0</v>
      </c>
      <c r="E924" s="11">
        <f t="shared" si="65"/>
        <v>0</v>
      </c>
      <c r="G924" s="11">
        <f t="shared" si="66"/>
        <v>0</v>
      </c>
    </row>
    <row r="925" spans="3:7" x14ac:dyDescent="0.2">
      <c r="C925" s="11">
        <f t="shared" si="63"/>
        <v>0</v>
      </c>
      <c r="D925" s="11">
        <f t="shared" si="64"/>
        <v>0</v>
      </c>
      <c r="E925" s="11">
        <f t="shared" si="65"/>
        <v>0</v>
      </c>
      <c r="G925" s="11">
        <f t="shared" si="66"/>
        <v>0</v>
      </c>
    </row>
    <row r="926" spans="3:7" x14ac:dyDescent="0.2">
      <c r="C926" s="11">
        <f t="shared" ref="C926:C989" si="67">MIN($B$19,G925+D926)</f>
        <v>0</v>
      </c>
      <c r="D926" s="11">
        <f t="shared" ref="D926:D989" si="68">ROUND(G925*$B$22,2)</f>
        <v>0</v>
      </c>
      <c r="E926" s="11">
        <f t="shared" ref="E926:E989" si="69">C926-D926</f>
        <v>0</v>
      </c>
      <c r="G926" s="11">
        <f t="shared" ref="G926:G989" si="70">G925-E926-F926</f>
        <v>0</v>
      </c>
    </row>
    <row r="927" spans="3:7" x14ac:dyDescent="0.2">
      <c r="C927" s="11">
        <f t="shared" si="67"/>
        <v>0</v>
      </c>
      <c r="D927" s="11">
        <f t="shared" si="68"/>
        <v>0</v>
      </c>
      <c r="E927" s="11">
        <f t="shared" si="69"/>
        <v>0</v>
      </c>
      <c r="G927" s="11">
        <f t="shared" si="70"/>
        <v>0</v>
      </c>
    </row>
    <row r="928" spans="3:7" x14ac:dyDescent="0.2">
      <c r="C928" s="11">
        <f t="shared" si="67"/>
        <v>0</v>
      </c>
      <c r="D928" s="11">
        <f t="shared" si="68"/>
        <v>0</v>
      </c>
      <c r="E928" s="11">
        <f t="shared" si="69"/>
        <v>0</v>
      </c>
      <c r="G928" s="11">
        <f t="shared" si="70"/>
        <v>0</v>
      </c>
    </row>
    <row r="929" spans="3:7" x14ac:dyDescent="0.2">
      <c r="C929" s="11">
        <f t="shared" si="67"/>
        <v>0</v>
      </c>
      <c r="D929" s="11">
        <f t="shared" si="68"/>
        <v>0</v>
      </c>
      <c r="E929" s="11">
        <f t="shared" si="69"/>
        <v>0</v>
      </c>
      <c r="G929" s="11">
        <f t="shared" si="70"/>
        <v>0</v>
      </c>
    </row>
    <row r="930" spans="3:7" x14ac:dyDescent="0.2">
      <c r="C930" s="11">
        <f t="shared" si="67"/>
        <v>0</v>
      </c>
      <c r="D930" s="11">
        <f t="shared" si="68"/>
        <v>0</v>
      </c>
      <c r="E930" s="11">
        <f t="shared" si="69"/>
        <v>0</v>
      </c>
      <c r="G930" s="11">
        <f t="shared" si="70"/>
        <v>0</v>
      </c>
    </row>
    <row r="931" spans="3:7" x14ac:dyDescent="0.2">
      <c r="C931" s="11">
        <f t="shared" si="67"/>
        <v>0</v>
      </c>
      <c r="D931" s="11">
        <f t="shared" si="68"/>
        <v>0</v>
      </c>
      <c r="E931" s="11">
        <f t="shared" si="69"/>
        <v>0</v>
      </c>
      <c r="G931" s="11">
        <f t="shared" si="70"/>
        <v>0</v>
      </c>
    </row>
    <row r="932" spans="3:7" x14ac:dyDescent="0.2">
      <c r="C932" s="11">
        <f t="shared" si="67"/>
        <v>0</v>
      </c>
      <c r="D932" s="11">
        <f t="shared" si="68"/>
        <v>0</v>
      </c>
      <c r="E932" s="11">
        <f t="shared" si="69"/>
        <v>0</v>
      </c>
      <c r="G932" s="11">
        <f t="shared" si="70"/>
        <v>0</v>
      </c>
    </row>
    <row r="933" spans="3:7" x14ac:dyDescent="0.2">
      <c r="C933" s="11">
        <f t="shared" si="67"/>
        <v>0</v>
      </c>
      <c r="D933" s="11">
        <f t="shared" si="68"/>
        <v>0</v>
      </c>
      <c r="E933" s="11">
        <f t="shared" si="69"/>
        <v>0</v>
      </c>
      <c r="G933" s="11">
        <f t="shared" si="70"/>
        <v>0</v>
      </c>
    </row>
    <row r="934" spans="3:7" x14ac:dyDescent="0.2">
      <c r="C934" s="11">
        <f t="shared" si="67"/>
        <v>0</v>
      </c>
      <c r="D934" s="11">
        <f t="shared" si="68"/>
        <v>0</v>
      </c>
      <c r="E934" s="11">
        <f t="shared" si="69"/>
        <v>0</v>
      </c>
      <c r="G934" s="11">
        <f t="shared" si="70"/>
        <v>0</v>
      </c>
    </row>
    <row r="935" spans="3:7" x14ac:dyDescent="0.2">
      <c r="C935" s="11">
        <f t="shared" si="67"/>
        <v>0</v>
      </c>
      <c r="D935" s="11">
        <f t="shared" si="68"/>
        <v>0</v>
      </c>
      <c r="E935" s="11">
        <f t="shared" si="69"/>
        <v>0</v>
      </c>
      <c r="G935" s="11">
        <f t="shared" si="70"/>
        <v>0</v>
      </c>
    </row>
    <row r="936" spans="3:7" x14ac:dyDescent="0.2">
      <c r="C936" s="11">
        <f t="shared" si="67"/>
        <v>0</v>
      </c>
      <c r="D936" s="11">
        <f t="shared" si="68"/>
        <v>0</v>
      </c>
      <c r="E936" s="11">
        <f t="shared" si="69"/>
        <v>0</v>
      </c>
      <c r="G936" s="11">
        <f t="shared" si="70"/>
        <v>0</v>
      </c>
    </row>
    <row r="937" spans="3:7" x14ac:dyDescent="0.2">
      <c r="C937" s="11">
        <f t="shared" si="67"/>
        <v>0</v>
      </c>
      <c r="D937" s="11">
        <f t="shared" si="68"/>
        <v>0</v>
      </c>
      <c r="E937" s="11">
        <f t="shared" si="69"/>
        <v>0</v>
      </c>
      <c r="G937" s="11">
        <f t="shared" si="70"/>
        <v>0</v>
      </c>
    </row>
    <row r="938" spans="3:7" x14ac:dyDescent="0.2">
      <c r="C938" s="11">
        <f t="shared" si="67"/>
        <v>0</v>
      </c>
      <c r="D938" s="11">
        <f t="shared" si="68"/>
        <v>0</v>
      </c>
      <c r="E938" s="11">
        <f t="shared" si="69"/>
        <v>0</v>
      </c>
      <c r="G938" s="11">
        <f t="shared" si="70"/>
        <v>0</v>
      </c>
    </row>
    <row r="939" spans="3:7" x14ac:dyDescent="0.2">
      <c r="C939" s="11">
        <f t="shared" si="67"/>
        <v>0</v>
      </c>
      <c r="D939" s="11">
        <f t="shared" si="68"/>
        <v>0</v>
      </c>
      <c r="E939" s="11">
        <f t="shared" si="69"/>
        <v>0</v>
      </c>
      <c r="G939" s="11">
        <f t="shared" si="70"/>
        <v>0</v>
      </c>
    </row>
    <row r="940" spans="3:7" x14ac:dyDescent="0.2">
      <c r="C940" s="11">
        <f t="shared" si="67"/>
        <v>0</v>
      </c>
      <c r="D940" s="11">
        <f t="shared" si="68"/>
        <v>0</v>
      </c>
      <c r="E940" s="11">
        <f t="shared" si="69"/>
        <v>0</v>
      </c>
      <c r="G940" s="11">
        <f t="shared" si="70"/>
        <v>0</v>
      </c>
    </row>
    <row r="941" spans="3:7" x14ac:dyDescent="0.2">
      <c r="C941" s="11">
        <f t="shared" si="67"/>
        <v>0</v>
      </c>
      <c r="D941" s="11">
        <f t="shared" si="68"/>
        <v>0</v>
      </c>
      <c r="E941" s="11">
        <f t="shared" si="69"/>
        <v>0</v>
      </c>
      <c r="G941" s="11">
        <f t="shared" si="70"/>
        <v>0</v>
      </c>
    </row>
    <row r="942" spans="3:7" x14ac:dyDescent="0.2">
      <c r="C942" s="11">
        <f t="shared" si="67"/>
        <v>0</v>
      </c>
      <c r="D942" s="11">
        <f t="shared" si="68"/>
        <v>0</v>
      </c>
      <c r="E942" s="11">
        <f t="shared" si="69"/>
        <v>0</v>
      </c>
      <c r="G942" s="11">
        <f t="shared" si="70"/>
        <v>0</v>
      </c>
    </row>
    <row r="943" spans="3:7" x14ac:dyDescent="0.2">
      <c r="C943" s="11">
        <f t="shared" si="67"/>
        <v>0</v>
      </c>
      <c r="D943" s="11">
        <f t="shared" si="68"/>
        <v>0</v>
      </c>
      <c r="E943" s="11">
        <f t="shared" si="69"/>
        <v>0</v>
      </c>
      <c r="G943" s="11">
        <f t="shared" si="70"/>
        <v>0</v>
      </c>
    </row>
    <row r="944" spans="3:7" x14ac:dyDescent="0.2">
      <c r="C944" s="11">
        <f t="shared" si="67"/>
        <v>0</v>
      </c>
      <c r="D944" s="11">
        <f t="shared" si="68"/>
        <v>0</v>
      </c>
      <c r="E944" s="11">
        <f t="shared" si="69"/>
        <v>0</v>
      </c>
      <c r="G944" s="11">
        <f t="shared" si="70"/>
        <v>0</v>
      </c>
    </row>
    <row r="945" spans="3:7" x14ac:dyDescent="0.2">
      <c r="C945" s="11">
        <f t="shared" si="67"/>
        <v>0</v>
      </c>
      <c r="D945" s="11">
        <f t="shared" si="68"/>
        <v>0</v>
      </c>
      <c r="E945" s="11">
        <f t="shared" si="69"/>
        <v>0</v>
      </c>
      <c r="G945" s="11">
        <f t="shared" si="70"/>
        <v>0</v>
      </c>
    </row>
    <row r="946" spans="3:7" x14ac:dyDescent="0.2">
      <c r="C946" s="11">
        <f t="shared" si="67"/>
        <v>0</v>
      </c>
      <c r="D946" s="11">
        <f t="shared" si="68"/>
        <v>0</v>
      </c>
      <c r="E946" s="11">
        <f t="shared" si="69"/>
        <v>0</v>
      </c>
      <c r="G946" s="11">
        <f t="shared" si="70"/>
        <v>0</v>
      </c>
    </row>
    <row r="947" spans="3:7" x14ac:dyDescent="0.2">
      <c r="C947" s="11">
        <f t="shared" si="67"/>
        <v>0</v>
      </c>
      <c r="D947" s="11">
        <f t="shared" si="68"/>
        <v>0</v>
      </c>
      <c r="E947" s="11">
        <f t="shared" si="69"/>
        <v>0</v>
      </c>
      <c r="G947" s="11">
        <f t="shared" si="70"/>
        <v>0</v>
      </c>
    </row>
    <row r="948" spans="3:7" x14ac:dyDescent="0.2">
      <c r="C948" s="11">
        <f t="shared" si="67"/>
        <v>0</v>
      </c>
      <c r="D948" s="11">
        <f t="shared" si="68"/>
        <v>0</v>
      </c>
      <c r="E948" s="11">
        <f t="shared" si="69"/>
        <v>0</v>
      </c>
      <c r="G948" s="11">
        <f t="shared" si="70"/>
        <v>0</v>
      </c>
    </row>
    <row r="949" spans="3:7" x14ac:dyDescent="0.2">
      <c r="C949" s="11">
        <f t="shared" si="67"/>
        <v>0</v>
      </c>
      <c r="D949" s="11">
        <f t="shared" si="68"/>
        <v>0</v>
      </c>
      <c r="E949" s="11">
        <f t="shared" si="69"/>
        <v>0</v>
      </c>
      <c r="G949" s="11">
        <f t="shared" si="70"/>
        <v>0</v>
      </c>
    </row>
    <row r="950" spans="3:7" x14ac:dyDescent="0.2">
      <c r="C950" s="11">
        <f t="shared" si="67"/>
        <v>0</v>
      </c>
      <c r="D950" s="11">
        <f t="shared" si="68"/>
        <v>0</v>
      </c>
      <c r="E950" s="11">
        <f t="shared" si="69"/>
        <v>0</v>
      </c>
      <c r="G950" s="11">
        <f t="shared" si="70"/>
        <v>0</v>
      </c>
    </row>
    <row r="951" spans="3:7" x14ac:dyDescent="0.2">
      <c r="C951" s="11">
        <f t="shared" si="67"/>
        <v>0</v>
      </c>
      <c r="D951" s="11">
        <f t="shared" si="68"/>
        <v>0</v>
      </c>
      <c r="E951" s="11">
        <f t="shared" si="69"/>
        <v>0</v>
      </c>
      <c r="G951" s="11">
        <f t="shared" si="70"/>
        <v>0</v>
      </c>
    </row>
    <row r="952" spans="3:7" x14ac:dyDescent="0.2">
      <c r="C952" s="11">
        <f t="shared" si="67"/>
        <v>0</v>
      </c>
      <c r="D952" s="11">
        <f t="shared" si="68"/>
        <v>0</v>
      </c>
      <c r="E952" s="11">
        <f t="shared" si="69"/>
        <v>0</v>
      </c>
      <c r="G952" s="11">
        <f t="shared" si="70"/>
        <v>0</v>
      </c>
    </row>
    <row r="953" spans="3:7" x14ac:dyDescent="0.2">
      <c r="C953" s="11">
        <f t="shared" si="67"/>
        <v>0</v>
      </c>
      <c r="D953" s="11">
        <f t="shared" si="68"/>
        <v>0</v>
      </c>
      <c r="E953" s="11">
        <f t="shared" si="69"/>
        <v>0</v>
      </c>
      <c r="G953" s="11">
        <f t="shared" si="70"/>
        <v>0</v>
      </c>
    </row>
    <row r="954" spans="3:7" x14ac:dyDescent="0.2">
      <c r="C954" s="11">
        <f t="shared" si="67"/>
        <v>0</v>
      </c>
      <c r="D954" s="11">
        <f t="shared" si="68"/>
        <v>0</v>
      </c>
      <c r="E954" s="11">
        <f t="shared" si="69"/>
        <v>0</v>
      </c>
      <c r="G954" s="11">
        <f t="shared" si="70"/>
        <v>0</v>
      </c>
    </row>
    <row r="955" spans="3:7" x14ac:dyDescent="0.2">
      <c r="C955" s="11">
        <f t="shared" si="67"/>
        <v>0</v>
      </c>
      <c r="D955" s="11">
        <f t="shared" si="68"/>
        <v>0</v>
      </c>
      <c r="E955" s="11">
        <f t="shared" si="69"/>
        <v>0</v>
      </c>
      <c r="G955" s="11">
        <f t="shared" si="70"/>
        <v>0</v>
      </c>
    </row>
    <row r="956" spans="3:7" x14ac:dyDescent="0.2">
      <c r="C956" s="11">
        <f t="shared" si="67"/>
        <v>0</v>
      </c>
      <c r="D956" s="11">
        <f t="shared" si="68"/>
        <v>0</v>
      </c>
      <c r="E956" s="11">
        <f t="shared" si="69"/>
        <v>0</v>
      </c>
      <c r="G956" s="11">
        <f t="shared" si="70"/>
        <v>0</v>
      </c>
    </row>
    <row r="957" spans="3:7" x14ac:dyDescent="0.2">
      <c r="C957" s="11">
        <f t="shared" si="67"/>
        <v>0</v>
      </c>
      <c r="D957" s="11">
        <f t="shared" si="68"/>
        <v>0</v>
      </c>
      <c r="E957" s="11">
        <f t="shared" si="69"/>
        <v>0</v>
      </c>
      <c r="G957" s="11">
        <f t="shared" si="70"/>
        <v>0</v>
      </c>
    </row>
    <row r="958" spans="3:7" x14ac:dyDescent="0.2">
      <c r="C958" s="11">
        <f t="shared" si="67"/>
        <v>0</v>
      </c>
      <c r="D958" s="11">
        <f t="shared" si="68"/>
        <v>0</v>
      </c>
      <c r="E958" s="11">
        <f t="shared" si="69"/>
        <v>0</v>
      </c>
      <c r="G958" s="11">
        <f t="shared" si="70"/>
        <v>0</v>
      </c>
    </row>
    <row r="959" spans="3:7" x14ac:dyDescent="0.2">
      <c r="C959" s="11">
        <f t="shared" si="67"/>
        <v>0</v>
      </c>
      <c r="D959" s="11">
        <f t="shared" si="68"/>
        <v>0</v>
      </c>
      <c r="E959" s="11">
        <f t="shared" si="69"/>
        <v>0</v>
      </c>
      <c r="G959" s="11">
        <f t="shared" si="70"/>
        <v>0</v>
      </c>
    </row>
    <row r="960" spans="3:7" x14ac:dyDescent="0.2">
      <c r="C960" s="11">
        <f t="shared" si="67"/>
        <v>0</v>
      </c>
      <c r="D960" s="11">
        <f t="shared" si="68"/>
        <v>0</v>
      </c>
      <c r="E960" s="11">
        <f t="shared" si="69"/>
        <v>0</v>
      </c>
      <c r="G960" s="11">
        <f t="shared" si="70"/>
        <v>0</v>
      </c>
    </row>
    <row r="961" spans="3:7" x14ac:dyDescent="0.2">
      <c r="C961" s="11">
        <f t="shared" si="67"/>
        <v>0</v>
      </c>
      <c r="D961" s="11">
        <f t="shared" si="68"/>
        <v>0</v>
      </c>
      <c r="E961" s="11">
        <f t="shared" si="69"/>
        <v>0</v>
      </c>
      <c r="G961" s="11">
        <f t="shared" si="70"/>
        <v>0</v>
      </c>
    </row>
    <row r="962" spans="3:7" x14ac:dyDescent="0.2">
      <c r="C962" s="11">
        <f t="shared" si="67"/>
        <v>0</v>
      </c>
      <c r="D962" s="11">
        <f t="shared" si="68"/>
        <v>0</v>
      </c>
      <c r="E962" s="11">
        <f t="shared" si="69"/>
        <v>0</v>
      </c>
      <c r="G962" s="11">
        <f t="shared" si="70"/>
        <v>0</v>
      </c>
    </row>
    <row r="963" spans="3:7" x14ac:dyDescent="0.2">
      <c r="C963" s="11">
        <f t="shared" si="67"/>
        <v>0</v>
      </c>
      <c r="D963" s="11">
        <f t="shared" si="68"/>
        <v>0</v>
      </c>
      <c r="E963" s="11">
        <f t="shared" si="69"/>
        <v>0</v>
      </c>
      <c r="G963" s="11">
        <f t="shared" si="70"/>
        <v>0</v>
      </c>
    </row>
    <row r="964" spans="3:7" x14ac:dyDescent="0.2">
      <c r="C964" s="11">
        <f t="shared" si="67"/>
        <v>0</v>
      </c>
      <c r="D964" s="11">
        <f t="shared" si="68"/>
        <v>0</v>
      </c>
      <c r="E964" s="11">
        <f t="shared" si="69"/>
        <v>0</v>
      </c>
      <c r="G964" s="11">
        <f t="shared" si="70"/>
        <v>0</v>
      </c>
    </row>
    <row r="965" spans="3:7" x14ac:dyDescent="0.2">
      <c r="C965" s="11">
        <f t="shared" si="67"/>
        <v>0</v>
      </c>
      <c r="D965" s="11">
        <f t="shared" si="68"/>
        <v>0</v>
      </c>
      <c r="E965" s="11">
        <f t="shared" si="69"/>
        <v>0</v>
      </c>
      <c r="G965" s="11">
        <f t="shared" si="70"/>
        <v>0</v>
      </c>
    </row>
    <row r="966" spans="3:7" x14ac:dyDescent="0.2">
      <c r="C966" s="11">
        <f t="shared" si="67"/>
        <v>0</v>
      </c>
      <c r="D966" s="11">
        <f t="shared" si="68"/>
        <v>0</v>
      </c>
      <c r="E966" s="11">
        <f t="shared" si="69"/>
        <v>0</v>
      </c>
      <c r="G966" s="11">
        <f t="shared" si="70"/>
        <v>0</v>
      </c>
    </row>
    <row r="967" spans="3:7" x14ac:dyDescent="0.2">
      <c r="C967" s="11">
        <f t="shared" si="67"/>
        <v>0</v>
      </c>
      <c r="D967" s="11">
        <f t="shared" si="68"/>
        <v>0</v>
      </c>
      <c r="E967" s="11">
        <f t="shared" si="69"/>
        <v>0</v>
      </c>
      <c r="G967" s="11">
        <f t="shared" si="70"/>
        <v>0</v>
      </c>
    </row>
    <row r="968" spans="3:7" x14ac:dyDescent="0.2">
      <c r="C968" s="11">
        <f t="shared" si="67"/>
        <v>0</v>
      </c>
      <c r="D968" s="11">
        <f t="shared" si="68"/>
        <v>0</v>
      </c>
      <c r="E968" s="11">
        <f t="shared" si="69"/>
        <v>0</v>
      </c>
      <c r="G968" s="11">
        <f t="shared" si="70"/>
        <v>0</v>
      </c>
    </row>
    <row r="969" spans="3:7" x14ac:dyDescent="0.2">
      <c r="C969" s="11">
        <f t="shared" si="67"/>
        <v>0</v>
      </c>
      <c r="D969" s="11">
        <f t="shared" si="68"/>
        <v>0</v>
      </c>
      <c r="E969" s="11">
        <f t="shared" si="69"/>
        <v>0</v>
      </c>
      <c r="G969" s="11">
        <f t="shared" si="70"/>
        <v>0</v>
      </c>
    </row>
    <row r="970" spans="3:7" x14ac:dyDescent="0.2">
      <c r="C970" s="11">
        <f t="shared" si="67"/>
        <v>0</v>
      </c>
      <c r="D970" s="11">
        <f t="shared" si="68"/>
        <v>0</v>
      </c>
      <c r="E970" s="11">
        <f t="shared" si="69"/>
        <v>0</v>
      </c>
      <c r="G970" s="11">
        <f t="shared" si="70"/>
        <v>0</v>
      </c>
    </row>
    <row r="971" spans="3:7" x14ac:dyDescent="0.2">
      <c r="C971" s="11">
        <f t="shared" si="67"/>
        <v>0</v>
      </c>
      <c r="D971" s="11">
        <f t="shared" si="68"/>
        <v>0</v>
      </c>
      <c r="E971" s="11">
        <f t="shared" si="69"/>
        <v>0</v>
      </c>
      <c r="G971" s="11">
        <f t="shared" si="70"/>
        <v>0</v>
      </c>
    </row>
    <row r="972" spans="3:7" x14ac:dyDescent="0.2">
      <c r="C972" s="11">
        <f t="shared" si="67"/>
        <v>0</v>
      </c>
      <c r="D972" s="11">
        <f t="shared" si="68"/>
        <v>0</v>
      </c>
      <c r="E972" s="11">
        <f t="shared" si="69"/>
        <v>0</v>
      </c>
      <c r="G972" s="11">
        <f t="shared" si="70"/>
        <v>0</v>
      </c>
    </row>
    <row r="973" spans="3:7" x14ac:dyDescent="0.2">
      <c r="C973" s="11">
        <f t="shared" si="67"/>
        <v>0</v>
      </c>
      <c r="D973" s="11">
        <f t="shared" si="68"/>
        <v>0</v>
      </c>
      <c r="E973" s="11">
        <f t="shared" si="69"/>
        <v>0</v>
      </c>
      <c r="G973" s="11">
        <f t="shared" si="70"/>
        <v>0</v>
      </c>
    </row>
    <row r="974" spans="3:7" x14ac:dyDescent="0.2">
      <c r="C974" s="11">
        <f t="shared" si="67"/>
        <v>0</v>
      </c>
      <c r="D974" s="11">
        <f t="shared" si="68"/>
        <v>0</v>
      </c>
      <c r="E974" s="11">
        <f t="shared" si="69"/>
        <v>0</v>
      </c>
      <c r="G974" s="11">
        <f t="shared" si="70"/>
        <v>0</v>
      </c>
    </row>
    <row r="975" spans="3:7" x14ac:dyDescent="0.2">
      <c r="C975" s="11">
        <f t="shared" si="67"/>
        <v>0</v>
      </c>
      <c r="D975" s="11">
        <f t="shared" si="68"/>
        <v>0</v>
      </c>
      <c r="E975" s="11">
        <f t="shared" si="69"/>
        <v>0</v>
      </c>
      <c r="G975" s="11">
        <f t="shared" si="70"/>
        <v>0</v>
      </c>
    </row>
    <row r="976" spans="3:7" x14ac:dyDescent="0.2">
      <c r="C976" s="11">
        <f t="shared" si="67"/>
        <v>0</v>
      </c>
      <c r="D976" s="11">
        <f t="shared" si="68"/>
        <v>0</v>
      </c>
      <c r="E976" s="11">
        <f t="shared" si="69"/>
        <v>0</v>
      </c>
      <c r="G976" s="11">
        <f t="shared" si="70"/>
        <v>0</v>
      </c>
    </row>
    <row r="977" spans="3:7" x14ac:dyDescent="0.2">
      <c r="C977" s="11">
        <f t="shared" si="67"/>
        <v>0</v>
      </c>
      <c r="D977" s="11">
        <f t="shared" si="68"/>
        <v>0</v>
      </c>
      <c r="E977" s="11">
        <f t="shared" si="69"/>
        <v>0</v>
      </c>
      <c r="G977" s="11">
        <f t="shared" si="70"/>
        <v>0</v>
      </c>
    </row>
    <row r="978" spans="3:7" x14ac:dyDescent="0.2">
      <c r="C978" s="11">
        <f t="shared" si="67"/>
        <v>0</v>
      </c>
      <c r="D978" s="11">
        <f t="shared" si="68"/>
        <v>0</v>
      </c>
      <c r="E978" s="11">
        <f t="shared" si="69"/>
        <v>0</v>
      </c>
      <c r="G978" s="11">
        <f t="shared" si="70"/>
        <v>0</v>
      </c>
    </row>
    <row r="979" spans="3:7" x14ac:dyDescent="0.2">
      <c r="C979" s="11">
        <f t="shared" si="67"/>
        <v>0</v>
      </c>
      <c r="D979" s="11">
        <f t="shared" si="68"/>
        <v>0</v>
      </c>
      <c r="E979" s="11">
        <f t="shared" si="69"/>
        <v>0</v>
      </c>
      <c r="G979" s="11">
        <f t="shared" si="70"/>
        <v>0</v>
      </c>
    </row>
    <row r="980" spans="3:7" x14ac:dyDescent="0.2">
      <c r="C980" s="11">
        <f t="shared" si="67"/>
        <v>0</v>
      </c>
      <c r="D980" s="11">
        <f t="shared" si="68"/>
        <v>0</v>
      </c>
      <c r="E980" s="11">
        <f t="shared" si="69"/>
        <v>0</v>
      </c>
      <c r="G980" s="11">
        <f t="shared" si="70"/>
        <v>0</v>
      </c>
    </row>
    <row r="981" spans="3:7" x14ac:dyDescent="0.2">
      <c r="C981" s="11">
        <f t="shared" si="67"/>
        <v>0</v>
      </c>
      <c r="D981" s="11">
        <f t="shared" si="68"/>
        <v>0</v>
      </c>
      <c r="E981" s="11">
        <f t="shared" si="69"/>
        <v>0</v>
      </c>
      <c r="G981" s="11">
        <f t="shared" si="70"/>
        <v>0</v>
      </c>
    </row>
    <row r="982" spans="3:7" x14ac:dyDescent="0.2">
      <c r="C982" s="11">
        <f t="shared" si="67"/>
        <v>0</v>
      </c>
      <c r="D982" s="11">
        <f t="shared" si="68"/>
        <v>0</v>
      </c>
      <c r="E982" s="11">
        <f t="shared" si="69"/>
        <v>0</v>
      </c>
      <c r="G982" s="11">
        <f t="shared" si="70"/>
        <v>0</v>
      </c>
    </row>
    <row r="983" spans="3:7" x14ac:dyDescent="0.2">
      <c r="C983" s="11">
        <f t="shared" si="67"/>
        <v>0</v>
      </c>
      <c r="D983" s="11">
        <f t="shared" si="68"/>
        <v>0</v>
      </c>
      <c r="E983" s="11">
        <f t="shared" si="69"/>
        <v>0</v>
      </c>
      <c r="G983" s="11">
        <f t="shared" si="70"/>
        <v>0</v>
      </c>
    </row>
    <row r="984" spans="3:7" x14ac:dyDescent="0.2">
      <c r="C984" s="11">
        <f t="shared" si="67"/>
        <v>0</v>
      </c>
      <c r="D984" s="11">
        <f t="shared" si="68"/>
        <v>0</v>
      </c>
      <c r="E984" s="11">
        <f t="shared" si="69"/>
        <v>0</v>
      </c>
      <c r="G984" s="11">
        <f t="shared" si="70"/>
        <v>0</v>
      </c>
    </row>
    <row r="985" spans="3:7" x14ac:dyDescent="0.2">
      <c r="C985" s="11">
        <f t="shared" si="67"/>
        <v>0</v>
      </c>
      <c r="D985" s="11">
        <f t="shared" si="68"/>
        <v>0</v>
      </c>
      <c r="E985" s="11">
        <f t="shared" si="69"/>
        <v>0</v>
      </c>
      <c r="G985" s="11">
        <f t="shared" si="70"/>
        <v>0</v>
      </c>
    </row>
    <row r="986" spans="3:7" x14ac:dyDescent="0.2">
      <c r="C986" s="11">
        <f t="shared" si="67"/>
        <v>0</v>
      </c>
      <c r="D986" s="11">
        <f t="shared" si="68"/>
        <v>0</v>
      </c>
      <c r="E986" s="11">
        <f t="shared" si="69"/>
        <v>0</v>
      </c>
      <c r="G986" s="11">
        <f t="shared" si="70"/>
        <v>0</v>
      </c>
    </row>
    <row r="987" spans="3:7" x14ac:dyDescent="0.2">
      <c r="C987" s="11">
        <f t="shared" si="67"/>
        <v>0</v>
      </c>
      <c r="D987" s="11">
        <f t="shared" si="68"/>
        <v>0</v>
      </c>
      <c r="E987" s="11">
        <f t="shared" si="69"/>
        <v>0</v>
      </c>
      <c r="G987" s="11">
        <f t="shared" si="70"/>
        <v>0</v>
      </c>
    </row>
    <row r="988" spans="3:7" x14ac:dyDescent="0.2">
      <c r="C988" s="11">
        <f t="shared" si="67"/>
        <v>0</v>
      </c>
      <c r="D988" s="11">
        <f t="shared" si="68"/>
        <v>0</v>
      </c>
      <c r="E988" s="11">
        <f t="shared" si="69"/>
        <v>0</v>
      </c>
      <c r="G988" s="11">
        <f t="shared" si="70"/>
        <v>0</v>
      </c>
    </row>
    <row r="989" spans="3:7" x14ac:dyDescent="0.2">
      <c r="C989" s="11">
        <f t="shared" si="67"/>
        <v>0</v>
      </c>
      <c r="D989" s="11">
        <f t="shared" si="68"/>
        <v>0</v>
      </c>
      <c r="E989" s="11">
        <f t="shared" si="69"/>
        <v>0</v>
      </c>
      <c r="G989" s="11">
        <f t="shared" si="70"/>
        <v>0</v>
      </c>
    </row>
    <row r="990" spans="3:7" x14ac:dyDescent="0.2">
      <c r="C990" s="11">
        <f t="shared" ref="C990:C1053" si="71">MIN($B$19,G989+D990)</f>
        <v>0</v>
      </c>
      <c r="D990" s="11">
        <f t="shared" ref="D990:D1053" si="72">ROUND(G989*$B$22,2)</f>
        <v>0</v>
      </c>
      <c r="E990" s="11">
        <f t="shared" ref="E990:E1053" si="73">C990-D990</f>
        <v>0</v>
      </c>
      <c r="G990" s="11">
        <f t="shared" ref="G990:G1053" si="74">G989-E990-F990</f>
        <v>0</v>
      </c>
    </row>
    <row r="991" spans="3:7" x14ac:dyDescent="0.2">
      <c r="C991" s="11">
        <f t="shared" si="71"/>
        <v>0</v>
      </c>
      <c r="D991" s="11">
        <f t="shared" si="72"/>
        <v>0</v>
      </c>
      <c r="E991" s="11">
        <f t="shared" si="73"/>
        <v>0</v>
      </c>
      <c r="G991" s="11">
        <f t="shared" si="74"/>
        <v>0</v>
      </c>
    </row>
    <row r="992" spans="3:7" x14ac:dyDescent="0.2">
      <c r="C992" s="11">
        <f t="shared" si="71"/>
        <v>0</v>
      </c>
      <c r="D992" s="11">
        <f t="shared" si="72"/>
        <v>0</v>
      </c>
      <c r="E992" s="11">
        <f t="shared" si="73"/>
        <v>0</v>
      </c>
      <c r="G992" s="11">
        <f t="shared" si="74"/>
        <v>0</v>
      </c>
    </row>
    <row r="993" spans="3:7" x14ac:dyDescent="0.2">
      <c r="C993" s="11">
        <f t="shared" si="71"/>
        <v>0</v>
      </c>
      <c r="D993" s="11">
        <f t="shared" si="72"/>
        <v>0</v>
      </c>
      <c r="E993" s="11">
        <f t="shared" si="73"/>
        <v>0</v>
      </c>
      <c r="G993" s="11">
        <f t="shared" si="74"/>
        <v>0</v>
      </c>
    </row>
    <row r="994" spans="3:7" x14ac:dyDescent="0.2">
      <c r="C994" s="11">
        <f t="shared" si="71"/>
        <v>0</v>
      </c>
      <c r="D994" s="11">
        <f t="shared" si="72"/>
        <v>0</v>
      </c>
      <c r="E994" s="11">
        <f t="shared" si="73"/>
        <v>0</v>
      </c>
      <c r="G994" s="11">
        <f t="shared" si="74"/>
        <v>0</v>
      </c>
    </row>
    <row r="995" spans="3:7" x14ac:dyDescent="0.2">
      <c r="C995" s="11">
        <f t="shared" si="71"/>
        <v>0</v>
      </c>
      <c r="D995" s="11">
        <f t="shared" si="72"/>
        <v>0</v>
      </c>
      <c r="E995" s="11">
        <f t="shared" si="73"/>
        <v>0</v>
      </c>
      <c r="G995" s="11">
        <f t="shared" si="74"/>
        <v>0</v>
      </c>
    </row>
    <row r="996" spans="3:7" x14ac:dyDescent="0.2">
      <c r="C996" s="11">
        <f t="shared" si="71"/>
        <v>0</v>
      </c>
      <c r="D996" s="11">
        <f t="shared" si="72"/>
        <v>0</v>
      </c>
      <c r="E996" s="11">
        <f t="shared" si="73"/>
        <v>0</v>
      </c>
      <c r="G996" s="11">
        <f t="shared" si="74"/>
        <v>0</v>
      </c>
    </row>
    <row r="997" spans="3:7" x14ac:dyDescent="0.2">
      <c r="C997" s="11">
        <f t="shared" si="71"/>
        <v>0</v>
      </c>
      <c r="D997" s="11">
        <f t="shared" si="72"/>
        <v>0</v>
      </c>
      <c r="E997" s="11">
        <f t="shared" si="73"/>
        <v>0</v>
      </c>
      <c r="G997" s="11">
        <f t="shared" si="74"/>
        <v>0</v>
      </c>
    </row>
    <row r="998" spans="3:7" x14ac:dyDescent="0.2">
      <c r="C998" s="11">
        <f t="shared" si="71"/>
        <v>0</v>
      </c>
      <c r="D998" s="11">
        <f t="shared" si="72"/>
        <v>0</v>
      </c>
      <c r="E998" s="11">
        <f t="shared" si="73"/>
        <v>0</v>
      </c>
      <c r="G998" s="11">
        <f t="shared" si="74"/>
        <v>0</v>
      </c>
    </row>
    <row r="999" spans="3:7" x14ac:dyDescent="0.2">
      <c r="C999" s="11">
        <f t="shared" si="71"/>
        <v>0</v>
      </c>
      <c r="D999" s="11">
        <f t="shared" si="72"/>
        <v>0</v>
      </c>
      <c r="E999" s="11">
        <f t="shared" si="73"/>
        <v>0</v>
      </c>
      <c r="G999" s="11">
        <f t="shared" si="74"/>
        <v>0</v>
      </c>
    </row>
    <row r="1000" spans="3:7" x14ac:dyDescent="0.2">
      <c r="C1000" s="11">
        <f t="shared" si="71"/>
        <v>0</v>
      </c>
      <c r="D1000" s="11">
        <f t="shared" si="72"/>
        <v>0</v>
      </c>
      <c r="E1000" s="11">
        <f t="shared" si="73"/>
        <v>0</v>
      </c>
      <c r="G1000" s="11">
        <f t="shared" si="74"/>
        <v>0</v>
      </c>
    </row>
    <row r="1001" spans="3:7" x14ac:dyDescent="0.2">
      <c r="C1001" s="11">
        <f t="shared" si="71"/>
        <v>0</v>
      </c>
      <c r="D1001" s="11">
        <f t="shared" si="72"/>
        <v>0</v>
      </c>
      <c r="E1001" s="11">
        <f t="shared" si="73"/>
        <v>0</v>
      </c>
      <c r="G1001" s="11">
        <f t="shared" si="74"/>
        <v>0</v>
      </c>
    </row>
    <row r="1002" spans="3:7" x14ac:dyDescent="0.2">
      <c r="C1002" s="11">
        <f t="shared" si="71"/>
        <v>0</v>
      </c>
      <c r="D1002" s="11">
        <f t="shared" si="72"/>
        <v>0</v>
      </c>
      <c r="E1002" s="11">
        <f t="shared" si="73"/>
        <v>0</v>
      </c>
      <c r="G1002" s="11">
        <f t="shared" si="74"/>
        <v>0</v>
      </c>
    </row>
    <row r="1003" spans="3:7" x14ac:dyDescent="0.2">
      <c r="C1003" s="11">
        <f t="shared" si="71"/>
        <v>0</v>
      </c>
      <c r="D1003" s="11">
        <f t="shared" si="72"/>
        <v>0</v>
      </c>
      <c r="E1003" s="11">
        <f t="shared" si="73"/>
        <v>0</v>
      </c>
      <c r="G1003" s="11">
        <f t="shared" si="74"/>
        <v>0</v>
      </c>
    </row>
    <row r="1004" spans="3:7" x14ac:dyDescent="0.2">
      <c r="C1004" s="11">
        <f t="shared" si="71"/>
        <v>0</v>
      </c>
      <c r="D1004" s="11">
        <f t="shared" si="72"/>
        <v>0</v>
      </c>
      <c r="E1004" s="11">
        <f t="shared" si="73"/>
        <v>0</v>
      </c>
      <c r="G1004" s="11">
        <f t="shared" si="74"/>
        <v>0</v>
      </c>
    </row>
    <row r="1005" spans="3:7" x14ac:dyDescent="0.2">
      <c r="C1005" s="11">
        <f t="shared" si="71"/>
        <v>0</v>
      </c>
      <c r="D1005" s="11">
        <f t="shared" si="72"/>
        <v>0</v>
      </c>
      <c r="E1005" s="11">
        <f t="shared" si="73"/>
        <v>0</v>
      </c>
      <c r="G1005" s="11">
        <f t="shared" si="74"/>
        <v>0</v>
      </c>
    </row>
    <row r="1006" spans="3:7" x14ac:dyDescent="0.2">
      <c r="C1006" s="11">
        <f t="shared" si="71"/>
        <v>0</v>
      </c>
      <c r="D1006" s="11">
        <f t="shared" si="72"/>
        <v>0</v>
      </c>
      <c r="E1006" s="11">
        <f t="shared" si="73"/>
        <v>0</v>
      </c>
      <c r="G1006" s="11">
        <f t="shared" si="74"/>
        <v>0</v>
      </c>
    </row>
    <row r="1007" spans="3:7" x14ac:dyDescent="0.2">
      <c r="C1007" s="11">
        <f t="shared" si="71"/>
        <v>0</v>
      </c>
      <c r="D1007" s="11">
        <f t="shared" si="72"/>
        <v>0</v>
      </c>
      <c r="E1007" s="11">
        <f t="shared" si="73"/>
        <v>0</v>
      </c>
      <c r="G1007" s="11">
        <f t="shared" si="74"/>
        <v>0</v>
      </c>
    </row>
    <row r="1008" spans="3:7" x14ac:dyDescent="0.2">
      <c r="C1008" s="11">
        <f t="shared" si="71"/>
        <v>0</v>
      </c>
      <c r="D1008" s="11">
        <f t="shared" si="72"/>
        <v>0</v>
      </c>
      <c r="E1008" s="11">
        <f t="shared" si="73"/>
        <v>0</v>
      </c>
      <c r="G1008" s="11">
        <f t="shared" si="74"/>
        <v>0</v>
      </c>
    </row>
    <row r="1009" spans="3:7" x14ac:dyDescent="0.2">
      <c r="C1009" s="11">
        <f t="shared" si="71"/>
        <v>0</v>
      </c>
      <c r="D1009" s="11">
        <f t="shared" si="72"/>
        <v>0</v>
      </c>
      <c r="E1009" s="11">
        <f t="shared" si="73"/>
        <v>0</v>
      </c>
      <c r="G1009" s="11">
        <f t="shared" si="74"/>
        <v>0</v>
      </c>
    </row>
    <row r="1010" spans="3:7" x14ac:dyDescent="0.2">
      <c r="C1010" s="11">
        <f t="shared" si="71"/>
        <v>0</v>
      </c>
      <c r="D1010" s="11">
        <f t="shared" si="72"/>
        <v>0</v>
      </c>
      <c r="E1010" s="11">
        <f t="shared" si="73"/>
        <v>0</v>
      </c>
      <c r="G1010" s="11">
        <f t="shared" si="74"/>
        <v>0</v>
      </c>
    </row>
    <row r="1011" spans="3:7" x14ac:dyDescent="0.2">
      <c r="C1011" s="11">
        <f t="shared" si="71"/>
        <v>0</v>
      </c>
      <c r="D1011" s="11">
        <f t="shared" si="72"/>
        <v>0</v>
      </c>
      <c r="E1011" s="11">
        <f t="shared" si="73"/>
        <v>0</v>
      </c>
      <c r="G1011" s="11">
        <f t="shared" si="74"/>
        <v>0</v>
      </c>
    </row>
    <row r="1012" spans="3:7" x14ac:dyDescent="0.2">
      <c r="C1012" s="11">
        <f t="shared" si="71"/>
        <v>0</v>
      </c>
      <c r="D1012" s="11">
        <f t="shared" si="72"/>
        <v>0</v>
      </c>
      <c r="E1012" s="11">
        <f t="shared" si="73"/>
        <v>0</v>
      </c>
      <c r="G1012" s="11">
        <f t="shared" si="74"/>
        <v>0</v>
      </c>
    </row>
    <row r="1013" spans="3:7" x14ac:dyDescent="0.2">
      <c r="C1013" s="11">
        <f t="shared" si="71"/>
        <v>0</v>
      </c>
      <c r="D1013" s="11">
        <f t="shared" si="72"/>
        <v>0</v>
      </c>
      <c r="E1013" s="11">
        <f t="shared" si="73"/>
        <v>0</v>
      </c>
      <c r="G1013" s="11">
        <f t="shared" si="74"/>
        <v>0</v>
      </c>
    </row>
    <row r="1014" spans="3:7" x14ac:dyDescent="0.2">
      <c r="C1014" s="11">
        <f t="shared" si="71"/>
        <v>0</v>
      </c>
      <c r="D1014" s="11">
        <f t="shared" si="72"/>
        <v>0</v>
      </c>
      <c r="E1014" s="11">
        <f t="shared" si="73"/>
        <v>0</v>
      </c>
      <c r="G1014" s="11">
        <f t="shared" si="74"/>
        <v>0</v>
      </c>
    </row>
    <row r="1015" spans="3:7" x14ac:dyDescent="0.2">
      <c r="C1015" s="11">
        <f t="shared" si="71"/>
        <v>0</v>
      </c>
      <c r="D1015" s="11">
        <f t="shared" si="72"/>
        <v>0</v>
      </c>
      <c r="E1015" s="11">
        <f t="shared" si="73"/>
        <v>0</v>
      </c>
      <c r="G1015" s="11">
        <f t="shared" si="74"/>
        <v>0</v>
      </c>
    </row>
    <row r="1016" spans="3:7" x14ac:dyDescent="0.2">
      <c r="C1016" s="11">
        <f t="shared" si="71"/>
        <v>0</v>
      </c>
      <c r="D1016" s="11">
        <f t="shared" si="72"/>
        <v>0</v>
      </c>
      <c r="E1016" s="11">
        <f t="shared" si="73"/>
        <v>0</v>
      </c>
      <c r="G1016" s="11">
        <f t="shared" si="74"/>
        <v>0</v>
      </c>
    </row>
    <row r="1017" spans="3:7" x14ac:dyDescent="0.2">
      <c r="C1017" s="11">
        <f t="shared" si="71"/>
        <v>0</v>
      </c>
      <c r="D1017" s="11">
        <f t="shared" si="72"/>
        <v>0</v>
      </c>
      <c r="E1017" s="11">
        <f t="shared" si="73"/>
        <v>0</v>
      </c>
      <c r="G1017" s="11">
        <f t="shared" si="74"/>
        <v>0</v>
      </c>
    </row>
    <row r="1018" spans="3:7" x14ac:dyDescent="0.2">
      <c r="C1018" s="11">
        <f t="shared" si="71"/>
        <v>0</v>
      </c>
      <c r="D1018" s="11">
        <f t="shared" si="72"/>
        <v>0</v>
      </c>
      <c r="E1018" s="11">
        <f t="shared" si="73"/>
        <v>0</v>
      </c>
      <c r="G1018" s="11">
        <f t="shared" si="74"/>
        <v>0</v>
      </c>
    </row>
    <row r="1019" spans="3:7" x14ac:dyDescent="0.2">
      <c r="C1019" s="11">
        <f t="shared" si="71"/>
        <v>0</v>
      </c>
      <c r="D1019" s="11">
        <f t="shared" si="72"/>
        <v>0</v>
      </c>
      <c r="E1019" s="11">
        <f t="shared" si="73"/>
        <v>0</v>
      </c>
      <c r="G1019" s="11">
        <f t="shared" si="74"/>
        <v>0</v>
      </c>
    </row>
    <row r="1020" spans="3:7" x14ac:dyDescent="0.2">
      <c r="C1020" s="11">
        <f t="shared" si="71"/>
        <v>0</v>
      </c>
      <c r="D1020" s="11">
        <f t="shared" si="72"/>
        <v>0</v>
      </c>
      <c r="E1020" s="11">
        <f t="shared" si="73"/>
        <v>0</v>
      </c>
      <c r="G1020" s="11">
        <f t="shared" si="74"/>
        <v>0</v>
      </c>
    </row>
    <row r="1021" spans="3:7" x14ac:dyDescent="0.2">
      <c r="C1021" s="11">
        <f t="shared" si="71"/>
        <v>0</v>
      </c>
      <c r="D1021" s="11">
        <f t="shared" si="72"/>
        <v>0</v>
      </c>
      <c r="E1021" s="11">
        <f t="shared" si="73"/>
        <v>0</v>
      </c>
      <c r="G1021" s="11">
        <f t="shared" si="74"/>
        <v>0</v>
      </c>
    </row>
    <row r="1022" spans="3:7" x14ac:dyDescent="0.2">
      <c r="C1022" s="11">
        <f t="shared" si="71"/>
        <v>0</v>
      </c>
      <c r="D1022" s="11">
        <f t="shared" si="72"/>
        <v>0</v>
      </c>
      <c r="E1022" s="11">
        <f t="shared" si="73"/>
        <v>0</v>
      </c>
      <c r="G1022" s="11">
        <f t="shared" si="74"/>
        <v>0</v>
      </c>
    </row>
    <row r="1023" spans="3:7" x14ac:dyDescent="0.2">
      <c r="C1023" s="11">
        <f t="shared" si="71"/>
        <v>0</v>
      </c>
      <c r="D1023" s="11">
        <f t="shared" si="72"/>
        <v>0</v>
      </c>
      <c r="E1023" s="11">
        <f t="shared" si="73"/>
        <v>0</v>
      </c>
      <c r="G1023" s="11">
        <f t="shared" si="74"/>
        <v>0</v>
      </c>
    </row>
    <row r="1024" spans="3:7" x14ac:dyDescent="0.2">
      <c r="C1024" s="11">
        <f t="shared" si="71"/>
        <v>0</v>
      </c>
      <c r="D1024" s="11">
        <f t="shared" si="72"/>
        <v>0</v>
      </c>
      <c r="E1024" s="11">
        <f t="shared" si="73"/>
        <v>0</v>
      </c>
      <c r="G1024" s="11">
        <f t="shared" si="74"/>
        <v>0</v>
      </c>
    </row>
    <row r="1025" spans="3:7" x14ac:dyDescent="0.2">
      <c r="C1025" s="11">
        <f t="shared" si="71"/>
        <v>0</v>
      </c>
      <c r="D1025" s="11">
        <f t="shared" si="72"/>
        <v>0</v>
      </c>
      <c r="E1025" s="11">
        <f t="shared" si="73"/>
        <v>0</v>
      </c>
      <c r="G1025" s="11">
        <f t="shared" si="74"/>
        <v>0</v>
      </c>
    </row>
    <row r="1026" spans="3:7" x14ac:dyDescent="0.2">
      <c r="C1026" s="11">
        <f t="shared" si="71"/>
        <v>0</v>
      </c>
      <c r="D1026" s="11">
        <f t="shared" si="72"/>
        <v>0</v>
      </c>
      <c r="E1026" s="11">
        <f t="shared" si="73"/>
        <v>0</v>
      </c>
      <c r="G1026" s="11">
        <f t="shared" si="74"/>
        <v>0</v>
      </c>
    </row>
    <row r="1027" spans="3:7" x14ac:dyDescent="0.2">
      <c r="C1027" s="11">
        <f t="shared" si="71"/>
        <v>0</v>
      </c>
      <c r="D1027" s="11">
        <f t="shared" si="72"/>
        <v>0</v>
      </c>
      <c r="E1027" s="11">
        <f t="shared" si="73"/>
        <v>0</v>
      </c>
      <c r="G1027" s="11">
        <f t="shared" si="74"/>
        <v>0</v>
      </c>
    </row>
    <row r="1028" spans="3:7" x14ac:dyDescent="0.2">
      <c r="C1028" s="11">
        <f t="shared" si="71"/>
        <v>0</v>
      </c>
      <c r="D1028" s="11">
        <f t="shared" si="72"/>
        <v>0</v>
      </c>
      <c r="E1028" s="11">
        <f t="shared" si="73"/>
        <v>0</v>
      </c>
      <c r="G1028" s="11">
        <f t="shared" si="74"/>
        <v>0</v>
      </c>
    </row>
    <row r="1029" spans="3:7" x14ac:dyDescent="0.2">
      <c r="C1029" s="11">
        <f t="shared" si="71"/>
        <v>0</v>
      </c>
      <c r="D1029" s="11">
        <f t="shared" si="72"/>
        <v>0</v>
      </c>
      <c r="E1029" s="11">
        <f t="shared" si="73"/>
        <v>0</v>
      </c>
      <c r="G1029" s="11">
        <f t="shared" si="74"/>
        <v>0</v>
      </c>
    </row>
    <row r="1030" spans="3:7" x14ac:dyDescent="0.2">
      <c r="C1030" s="11">
        <f t="shared" si="71"/>
        <v>0</v>
      </c>
      <c r="D1030" s="11">
        <f t="shared" si="72"/>
        <v>0</v>
      </c>
      <c r="E1030" s="11">
        <f t="shared" si="73"/>
        <v>0</v>
      </c>
      <c r="G1030" s="11">
        <f t="shared" si="74"/>
        <v>0</v>
      </c>
    </row>
    <row r="1031" spans="3:7" x14ac:dyDescent="0.2">
      <c r="C1031" s="11">
        <f t="shared" si="71"/>
        <v>0</v>
      </c>
      <c r="D1031" s="11">
        <f t="shared" si="72"/>
        <v>0</v>
      </c>
      <c r="E1031" s="11">
        <f t="shared" si="73"/>
        <v>0</v>
      </c>
      <c r="G1031" s="11">
        <f t="shared" si="74"/>
        <v>0</v>
      </c>
    </row>
    <row r="1032" spans="3:7" x14ac:dyDescent="0.2">
      <c r="C1032" s="11">
        <f t="shared" si="71"/>
        <v>0</v>
      </c>
      <c r="D1032" s="11">
        <f t="shared" si="72"/>
        <v>0</v>
      </c>
      <c r="E1032" s="11">
        <f t="shared" si="73"/>
        <v>0</v>
      </c>
      <c r="G1032" s="11">
        <f t="shared" si="74"/>
        <v>0</v>
      </c>
    </row>
    <row r="1033" spans="3:7" x14ac:dyDescent="0.2">
      <c r="C1033" s="11">
        <f t="shared" si="71"/>
        <v>0</v>
      </c>
      <c r="D1033" s="11">
        <f t="shared" si="72"/>
        <v>0</v>
      </c>
      <c r="E1033" s="11">
        <f t="shared" si="73"/>
        <v>0</v>
      </c>
      <c r="G1033" s="11">
        <f t="shared" si="74"/>
        <v>0</v>
      </c>
    </row>
    <row r="1034" spans="3:7" x14ac:dyDescent="0.2">
      <c r="C1034" s="11">
        <f t="shared" si="71"/>
        <v>0</v>
      </c>
      <c r="D1034" s="11">
        <f t="shared" si="72"/>
        <v>0</v>
      </c>
      <c r="E1034" s="11">
        <f t="shared" si="73"/>
        <v>0</v>
      </c>
      <c r="G1034" s="11">
        <f t="shared" si="74"/>
        <v>0</v>
      </c>
    </row>
    <row r="1035" spans="3:7" x14ac:dyDescent="0.2">
      <c r="C1035" s="11">
        <f t="shared" si="71"/>
        <v>0</v>
      </c>
      <c r="D1035" s="11">
        <f t="shared" si="72"/>
        <v>0</v>
      </c>
      <c r="E1035" s="11">
        <f t="shared" si="73"/>
        <v>0</v>
      </c>
      <c r="G1035" s="11">
        <f t="shared" si="74"/>
        <v>0</v>
      </c>
    </row>
    <row r="1036" spans="3:7" x14ac:dyDescent="0.2">
      <c r="C1036" s="11">
        <f t="shared" si="71"/>
        <v>0</v>
      </c>
      <c r="D1036" s="11">
        <f t="shared" si="72"/>
        <v>0</v>
      </c>
      <c r="E1036" s="11">
        <f t="shared" si="73"/>
        <v>0</v>
      </c>
      <c r="G1036" s="11">
        <f t="shared" si="74"/>
        <v>0</v>
      </c>
    </row>
    <row r="1037" spans="3:7" x14ac:dyDescent="0.2">
      <c r="C1037" s="11">
        <f t="shared" si="71"/>
        <v>0</v>
      </c>
      <c r="D1037" s="11">
        <f t="shared" si="72"/>
        <v>0</v>
      </c>
      <c r="E1037" s="11">
        <f t="shared" si="73"/>
        <v>0</v>
      </c>
      <c r="G1037" s="11">
        <f t="shared" si="74"/>
        <v>0</v>
      </c>
    </row>
    <row r="1038" spans="3:7" x14ac:dyDescent="0.2">
      <c r="C1038" s="11">
        <f t="shared" si="71"/>
        <v>0</v>
      </c>
      <c r="D1038" s="11">
        <f t="shared" si="72"/>
        <v>0</v>
      </c>
      <c r="E1038" s="11">
        <f t="shared" si="73"/>
        <v>0</v>
      </c>
      <c r="G1038" s="11">
        <f t="shared" si="74"/>
        <v>0</v>
      </c>
    </row>
    <row r="1039" spans="3:7" x14ac:dyDescent="0.2">
      <c r="C1039" s="11">
        <f t="shared" si="71"/>
        <v>0</v>
      </c>
      <c r="D1039" s="11">
        <f t="shared" si="72"/>
        <v>0</v>
      </c>
      <c r="E1039" s="11">
        <f t="shared" si="73"/>
        <v>0</v>
      </c>
      <c r="G1039" s="11">
        <f t="shared" si="74"/>
        <v>0</v>
      </c>
    </row>
    <row r="1040" spans="3:7" x14ac:dyDescent="0.2">
      <c r="C1040" s="11">
        <f t="shared" si="71"/>
        <v>0</v>
      </c>
      <c r="D1040" s="11">
        <f t="shared" si="72"/>
        <v>0</v>
      </c>
      <c r="E1040" s="11">
        <f t="shared" si="73"/>
        <v>0</v>
      </c>
      <c r="G1040" s="11">
        <f t="shared" si="74"/>
        <v>0</v>
      </c>
    </row>
    <row r="1041" spans="3:7" x14ac:dyDescent="0.2">
      <c r="C1041" s="11">
        <f t="shared" si="71"/>
        <v>0</v>
      </c>
      <c r="D1041" s="11">
        <f t="shared" si="72"/>
        <v>0</v>
      </c>
      <c r="E1041" s="11">
        <f t="shared" si="73"/>
        <v>0</v>
      </c>
      <c r="G1041" s="11">
        <f t="shared" si="74"/>
        <v>0</v>
      </c>
    </row>
    <row r="1042" spans="3:7" x14ac:dyDescent="0.2">
      <c r="C1042" s="11">
        <f t="shared" si="71"/>
        <v>0</v>
      </c>
      <c r="D1042" s="11">
        <f t="shared" si="72"/>
        <v>0</v>
      </c>
      <c r="E1042" s="11">
        <f t="shared" si="73"/>
        <v>0</v>
      </c>
      <c r="G1042" s="11">
        <f t="shared" si="74"/>
        <v>0</v>
      </c>
    </row>
    <row r="1043" spans="3:7" x14ac:dyDescent="0.2">
      <c r="C1043" s="11">
        <f t="shared" si="71"/>
        <v>0</v>
      </c>
      <c r="D1043" s="11">
        <f t="shared" si="72"/>
        <v>0</v>
      </c>
      <c r="E1043" s="11">
        <f t="shared" si="73"/>
        <v>0</v>
      </c>
      <c r="G1043" s="11">
        <f t="shared" si="74"/>
        <v>0</v>
      </c>
    </row>
    <row r="1044" spans="3:7" x14ac:dyDescent="0.2">
      <c r="C1044" s="11">
        <f t="shared" si="71"/>
        <v>0</v>
      </c>
      <c r="D1044" s="11">
        <f t="shared" si="72"/>
        <v>0</v>
      </c>
      <c r="E1044" s="11">
        <f t="shared" si="73"/>
        <v>0</v>
      </c>
      <c r="G1044" s="11">
        <f t="shared" si="74"/>
        <v>0</v>
      </c>
    </row>
    <row r="1045" spans="3:7" x14ac:dyDescent="0.2">
      <c r="C1045" s="11">
        <f t="shared" si="71"/>
        <v>0</v>
      </c>
      <c r="D1045" s="11">
        <f t="shared" si="72"/>
        <v>0</v>
      </c>
      <c r="E1045" s="11">
        <f t="shared" si="73"/>
        <v>0</v>
      </c>
      <c r="G1045" s="11">
        <f t="shared" si="74"/>
        <v>0</v>
      </c>
    </row>
    <row r="1046" spans="3:7" x14ac:dyDescent="0.2">
      <c r="C1046" s="11">
        <f t="shared" si="71"/>
        <v>0</v>
      </c>
      <c r="D1046" s="11">
        <f t="shared" si="72"/>
        <v>0</v>
      </c>
      <c r="E1046" s="11">
        <f t="shared" si="73"/>
        <v>0</v>
      </c>
      <c r="G1046" s="11">
        <f t="shared" si="74"/>
        <v>0</v>
      </c>
    </row>
    <row r="1047" spans="3:7" x14ac:dyDescent="0.2">
      <c r="C1047" s="11">
        <f t="shared" si="71"/>
        <v>0</v>
      </c>
      <c r="D1047" s="11">
        <f t="shared" si="72"/>
        <v>0</v>
      </c>
      <c r="E1047" s="11">
        <f t="shared" si="73"/>
        <v>0</v>
      </c>
      <c r="G1047" s="11">
        <f t="shared" si="74"/>
        <v>0</v>
      </c>
    </row>
    <row r="1048" spans="3:7" x14ac:dyDescent="0.2">
      <c r="C1048" s="11">
        <f t="shared" si="71"/>
        <v>0</v>
      </c>
      <c r="D1048" s="11">
        <f t="shared" si="72"/>
        <v>0</v>
      </c>
      <c r="E1048" s="11">
        <f t="shared" si="73"/>
        <v>0</v>
      </c>
      <c r="G1048" s="11">
        <f t="shared" si="74"/>
        <v>0</v>
      </c>
    </row>
    <row r="1049" spans="3:7" x14ac:dyDescent="0.2">
      <c r="C1049" s="11">
        <f t="shared" si="71"/>
        <v>0</v>
      </c>
      <c r="D1049" s="11">
        <f t="shared" si="72"/>
        <v>0</v>
      </c>
      <c r="E1049" s="11">
        <f t="shared" si="73"/>
        <v>0</v>
      </c>
      <c r="G1049" s="11">
        <f t="shared" si="74"/>
        <v>0</v>
      </c>
    </row>
    <row r="1050" spans="3:7" x14ac:dyDescent="0.2">
      <c r="C1050" s="11">
        <f t="shared" si="71"/>
        <v>0</v>
      </c>
      <c r="D1050" s="11">
        <f t="shared" si="72"/>
        <v>0</v>
      </c>
      <c r="E1050" s="11">
        <f t="shared" si="73"/>
        <v>0</v>
      </c>
      <c r="G1050" s="11">
        <f t="shared" si="74"/>
        <v>0</v>
      </c>
    </row>
    <row r="1051" spans="3:7" x14ac:dyDescent="0.2">
      <c r="C1051" s="11">
        <f t="shared" si="71"/>
        <v>0</v>
      </c>
      <c r="D1051" s="11">
        <f t="shared" si="72"/>
        <v>0</v>
      </c>
      <c r="E1051" s="11">
        <f t="shared" si="73"/>
        <v>0</v>
      </c>
      <c r="G1051" s="11">
        <f t="shared" si="74"/>
        <v>0</v>
      </c>
    </row>
    <row r="1052" spans="3:7" x14ac:dyDescent="0.2">
      <c r="C1052" s="11">
        <f t="shared" si="71"/>
        <v>0</v>
      </c>
      <c r="D1052" s="11">
        <f t="shared" si="72"/>
        <v>0</v>
      </c>
      <c r="E1052" s="11">
        <f t="shared" si="73"/>
        <v>0</v>
      </c>
      <c r="G1052" s="11">
        <f t="shared" si="74"/>
        <v>0</v>
      </c>
    </row>
    <row r="1053" spans="3:7" x14ac:dyDescent="0.2">
      <c r="C1053" s="11">
        <f t="shared" si="71"/>
        <v>0</v>
      </c>
      <c r="D1053" s="11">
        <f t="shared" si="72"/>
        <v>0</v>
      </c>
      <c r="E1053" s="11">
        <f t="shared" si="73"/>
        <v>0</v>
      </c>
      <c r="G1053" s="11">
        <f t="shared" si="74"/>
        <v>0</v>
      </c>
    </row>
    <row r="1054" spans="3:7" x14ac:dyDescent="0.2">
      <c r="C1054" s="11">
        <f t="shared" ref="C1054:C1117" si="75">MIN($B$19,G1053+D1054)</f>
        <v>0</v>
      </c>
      <c r="D1054" s="11">
        <f t="shared" ref="D1054:D1117" si="76">ROUND(G1053*$B$22,2)</f>
        <v>0</v>
      </c>
      <c r="E1054" s="11">
        <f t="shared" ref="E1054:E1117" si="77">C1054-D1054</f>
        <v>0</v>
      </c>
      <c r="G1054" s="11">
        <f t="shared" ref="G1054:G1117" si="78">G1053-E1054-F1054</f>
        <v>0</v>
      </c>
    </row>
    <row r="1055" spans="3:7" x14ac:dyDescent="0.2">
      <c r="C1055" s="11">
        <f t="shared" si="75"/>
        <v>0</v>
      </c>
      <c r="D1055" s="11">
        <f t="shared" si="76"/>
        <v>0</v>
      </c>
      <c r="E1055" s="11">
        <f t="shared" si="77"/>
        <v>0</v>
      </c>
      <c r="G1055" s="11">
        <f t="shared" si="78"/>
        <v>0</v>
      </c>
    </row>
    <row r="1056" spans="3:7" x14ac:dyDescent="0.2">
      <c r="C1056" s="11">
        <f t="shared" si="75"/>
        <v>0</v>
      </c>
      <c r="D1056" s="11">
        <f t="shared" si="76"/>
        <v>0</v>
      </c>
      <c r="E1056" s="11">
        <f t="shared" si="77"/>
        <v>0</v>
      </c>
      <c r="G1056" s="11">
        <f t="shared" si="78"/>
        <v>0</v>
      </c>
    </row>
    <row r="1057" spans="3:7" x14ac:dyDescent="0.2">
      <c r="C1057" s="11">
        <f t="shared" si="75"/>
        <v>0</v>
      </c>
      <c r="D1057" s="11">
        <f t="shared" si="76"/>
        <v>0</v>
      </c>
      <c r="E1057" s="11">
        <f t="shared" si="77"/>
        <v>0</v>
      </c>
      <c r="G1057" s="11">
        <f t="shared" si="78"/>
        <v>0</v>
      </c>
    </row>
    <row r="1058" spans="3:7" x14ac:dyDescent="0.2">
      <c r="C1058" s="11">
        <f t="shared" si="75"/>
        <v>0</v>
      </c>
      <c r="D1058" s="11">
        <f t="shared" si="76"/>
        <v>0</v>
      </c>
      <c r="E1058" s="11">
        <f t="shared" si="77"/>
        <v>0</v>
      </c>
      <c r="G1058" s="11">
        <f t="shared" si="78"/>
        <v>0</v>
      </c>
    </row>
    <row r="1059" spans="3:7" x14ac:dyDescent="0.2">
      <c r="C1059" s="11">
        <f t="shared" si="75"/>
        <v>0</v>
      </c>
      <c r="D1059" s="11">
        <f t="shared" si="76"/>
        <v>0</v>
      </c>
      <c r="E1059" s="11">
        <f t="shared" si="77"/>
        <v>0</v>
      </c>
      <c r="G1059" s="11">
        <f t="shared" si="78"/>
        <v>0</v>
      </c>
    </row>
    <row r="1060" spans="3:7" x14ac:dyDescent="0.2">
      <c r="C1060" s="11">
        <f t="shared" si="75"/>
        <v>0</v>
      </c>
      <c r="D1060" s="11">
        <f t="shared" si="76"/>
        <v>0</v>
      </c>
      <c r="E1060" s="11">
        <f t="shared" si="77"/>
        <v>0</v>
      </c>
      <c r="G1060" s="11">
        <f t="shared" si="78"/>
        <v>0</v>
      </c>
    </row>
    <row r="1061" spans="3:7" x14ac:dyDescent="0.2">
      <c r="C1061" s="11">
        <f t="shared" si="75"/>
        <v>0</v>
      </c>
      <c r="D1061" s="11">
        <f t="shared" si="76"/>
        <v>0</v>
      </c>
      <c r="E1061" s="11">
        <f t="shared" si="77"/>
        <v>0</v>
      </c>
      <c r="G1061" s="11">
        <f t="shared" si="78"/>
        <v>0</v>
      </c>
    </row>
    <row r="1062" spans="3:7" x14ac:dyDescent="0.2">
      <c r="C1062" s="11">
        <f t="shared" si="75"/>
        <v>0</v>
      </c>
      <c r="D1062" s="11">
        <f t="shared" si="76"/>
        <v>0</v>
      </c>
      <c r="E1062" s="11">
        <f t="shared" si="77"/>
        <v>0</v>
      </c>
      <c r="G1062" s="11">
        <f t="shared" si="78"/>
        <v>0</v>
      </c>
    </row>
    <row r="1063" spans="3:7" x14ac:dyDescent="0.2">
      <c r="C1063" s="11">
        <f t="shared" si="75"/>
        <v>0</v>
      </c>
      <c r="D1063" s="11">
        <f t="shared" si="76"/>
        <v>0</v>
      </c>
      <c r="E1063" s="11">
        <f t="shared" si="77"/>
        <v>0</v>
      </c>
      <c r="G1063" s="11">
        <f t="shared" si="78"/>
        <v>0</v>
      </c>
    </row>
    <row r="1064" spans="3:7" x14ac:dyDescent="0.2">
      <c r="C1064" s="11">
        <f t="shared" si="75"/>
        <v>0</v>
      </c>
      <c r="D1064" s="11">
        <f t="shared" si="76"/>
        <v>0</v>
      </c>
      <c r="E1064" s="11">
        <f t="shared" si="77"/>
        <v>0</v>
      </c>
      <c r="G1064" s="11">
        <f t="shared" si="78"/>
        <v>0</v>
      </c>
    </row>
    <row r="1065" spans="3:7" x14ac:dyDescent="0.2">
      <c r="C1065" s="11">
        <f t="shared" si="75"/>
        <v>0</v>
      </c>
      <c r="D1065" s="11">
        <f t="shared" si="76"/>
        <v>0</v>
      </c>
      <c r="E1065" s="11">
        <f t="shared" si="77"/>
        <v>0</v>
      </c>
      <c r="G1065" s="11">
        <f t="shared" si="78"/>
        <v>0</v>
      </c>
    </row>
    <row r="1066" spans="3:7" x14ac:dyDescent="0.2">
      <c r="C1066" s="11">
        <f t="shared" si="75"/>
        <v>0</v>
      </c>
      <c r="D1066" s="11">
        <f t="shared" si="76"/>
        <v>0</v>
      </c>
      <c r="E1066" s="11">
        <f t="shared" si="77"/>
        <v>0</v>
      </c>
      <c r="G1066" s="11">
        <f t="shared" si="78"/>
        <v>0</v>
      </c>
    </row>
    <row r="1067" spans="3:7" x14ac:dyDescent="0.2">
      <c r="C1067" s="11">
        <f t="shared" si="75"/>
        <v>0</v>
      </c>
      <c r="D1067" s="11">
        <f t="shared" si="76"/>
        <v>0</v>
      </c>
      <c r="E1067" s="11">
        <f t="shared" si="77"/>
        <v>0</v>
      </c>
      <c r="G1067" s="11">
        <f t="shared" si="78"/>
        <v>0</v>
      </c>
    </row>
    <row r="1068" spans="3:7" x14ac:dyDescent="0.2">
      <c r="C1068" s="11">
        <f t="shared" si="75"/>
        <v>0</v>
      </c>
      <c r="D1068" s="11">
        <f t="shared" si="76"/>
        <v>0</v>
      </c>
      <c r="E1068" s="11">
        <f t="shared" si="77"/>
        <v>0</v>
      </c>
      <c r="G1068" s="11">
        <f t="shared" si="78"/>
        <v>0</v>
      </c>
    </row>
    <row r="1069" spans="3:7" x14ac:dyDescent="0.2">
      <c r="C1069" s="11">
        <f t="shared" si="75"/>
        <v>0</v>
      </c>
      <c r="D1069" s="11">
        <f t="shared" si="76"/>
        <v>0</v>
      </c>
      <c r="E1069" s="11">
        <f t="shared" si="77"/>
        <v>0</v>
      </c>
      <c r="G1069" s="11">
        <f t="shared" si="78"/>
        <v>0</v>
      </c>
    </row>
    <row r="1070" spans="3:7" x14ac:dyDescent="0.2">
      <c r="C1070" s="11">
        <f t="shared" si="75"/>
        <v>0</v>
      </c>
      <c r="D1070" s="11">
        <f t="shared" si="76"/>
        <v>0</v>
      </c>
      <c r="E1070" s="11">
        <f t="shared" si="77"/>
        <v>0</v>
      </c>
      <c r="G1070" s="11">
        <f t="shared" si="78"/>
        <v>0</v>
      </c>
    </row>
    <row r="1071" spans="3:7" x14ac:dyDescent="0.2">
      <c r="C1071" s="11">
        <f t="shared" si="75"/>
        <v>0</v>
      </c>
      <c r="D1071" s="11">
        <f t="shared" si="76"/>
        <v>0</v>
      </c>
      <c r="E1071" s="11">
        <f t="shared" si="77"/>
        <v>0</v>
      </c>
      <c r="G1071" s="11">
        <f t="shared" si="78"/>
        <v>0</v>
      </c>
    </row>
    <row r="1072" spans="3:7" x14ac:dyDescent="0.2">
      <c r="C1072" s="11">
        <f t="shared" si="75"/>
        <v>0</v>
      </c>
      <c r="D1072" s="11">
        <f t="shared" si="76"/>
        <v>0</v>
      </c>
      <c r="E1072" s="11">
        <f t="shared" si="77"/>
        <v>0</v>
      </c>
      <c r="G1072" s="11">
        <f t="shared" si="78"/>
        <v>0</v>
      </c>
    </row>
    <row r="1073" spans="3:7" x14ac:dyDescent="0.2">
      <c r="C1073" s="11">
        <f t="shared" si="75"/>
        <v>0</v>
      </c>
      <c r="D1073" s="11">
        <f t="shared" si="76"/>
        <v>0</v>
      </c>
      <c r="E1073" s="11">
        <f t="shared" si="77"/>
        <v>0</v>
      </c>
      <c r="G1073" s="11">
        <f t="shared" si="78"/>
        <v>0</v>
      </c>
    </row>
    <row r="1074" spans="3:7" x14ac:dyDescent="0.2">
      <c r="C1074" s="11">
        <f t="shared" si="75"/>
        <v>0</v>
      </c>
      <c r="D1074" s="11">
        <f t="shared" si="76"/>
        <v>0</v>
      </c>
      <c r="E1074" s="11">
        <f t="shared" si="77"/>
        <v>0</v>
      </c>
      <c r="G1074" s="11">
        <f t="shared" si="78"/>
        <v>0</v>
      </c>
    </row>
    <row r="1075" spans="3:7" x14ac:dyDescent="0.2">
      <c r="C1075" s="11">
        <f t="shared" si="75"/>
        <v>0</v>
      </c>
      <c r="D1075" s="11">
        <f t="shared" si="76"/>
        <v>0</v>
      </c>
      <c r="E1075" s="11">
        <f t="shared" si="77"/>
        <v>0</v>
      </c>
      <c r="G1075" s="11">
        <f t="shared" si="78"/>
        <v>0</v>
      </c>
    </row>
    <row r="1076" spans="3:7" x14ac:dyDescent="0.2">
      <c r="C1076" s="11">
        <f t="shared" si="75"/>
        <v>0</v>
      </c>
      <c r="D1076" s="11">
        <f t="shared" si="76"/>
        <v>0</v>
      </c>
      <c r="E1076" s="11">
        <f t="shared" si="77"/>
        <v>0</v>
      </c>
      <c r="G1076" s="11">
        <f t="shared" si="78"/>
        <v>0</v>
      </c>
    </row>
    <row r="1077" spans="3:7" x14ac:dyDescent="0.2">
      <c r="C1077" s="11">
        <f t="shared" si="75"/>
        <v>0</v>
      </c>
      <c r="D1077" s="11">
        <f t="shared" si="76"/>
        <v>0</v>
      </c>
      <c r="E1077" s="11">
        <f t="shared" si="77"/>
        <v>0</v>
      </c>
      <c r="G1077" s="11">
        <f t="shared" si="78"/>
        <v>0</v>
      </c>
    </row>
    <row r="1078" spans="3:7" x14ac:dyDescent="0.2">
      <c r="C1078" s="11">
        <f t="shared" si="75"/>
        <v>0</v>
      </c>
      <c r="D1078" s="11">
        <f t="shared" si="76"/>
        <v>0</v>
      </c>
      <c r="E1078" s="11">
        <f t="shared" si="77"/>
        <v>0</v>
      </c>
      <c r="G1078" s="11">
        <f t="shared" si="78"/>
        <v>0</v>
      </c>
    </row>
    <row r="1079" spans="3:7" x14ac:dyDescent="0.2">
      <c r="C1079" s="11">
        <f t="shared" si="75"/>
        <v>0</v>
      </c>
      <c r="D1079" s="11">
        <f t="shared" si="76"/>
        <v>0</v>
      </c>
      <c r="E1079" s="11">
        <f t="shared" si="77"/>
        <v>0</v>
      </c>
      <c r="G1079" s="11">
        <f t="shared" si="78"/>
        <v>0</v>
      </c>
    </row>
    <row r="1080" spans="3:7" x14ac:dyDescent="0.2">
      <c r="C1080" s="11">
        <f t="shared" si="75"/>
        <v>0</v>
      </c>
      <c r="D1080" s="11">
        <f t="shared" si="76"/>
        <v>0</v>
      </c>
      <c r="E1080" s="11">
        <f t="shared" si="77"/>
        <v>0</v>
      </c>
      <c r="G1080" s="11">
        <f t="shared" si="78"/>
        <v>0</v>
      </c>
    </row>
    <row r="1081" spans="3:7" x14ac:dyDescent="0.2">
      <c r="C1081" s="11">
        <f t="shared" si="75"/>
        <v>0</v>
      </c>
      <c r="D1081" s="11">
        <f t="shared" si="76"/>
        <v>0</v>
      </c>
      <c r="E1081" s="11">
        <f t="shared" si="77"/>
        <v>0</v>
      </c>
      <c r="G1081" s="11">
        <f t="shared" si="78"/>
        <v>0</v>
      </c>
    </row>
    <row r="1082" spans="3:7" x14ac:dyDescent="0.2">
      <c r="C1082" s="11">
        <f t="shared" si="75"/>
        <v>0</v>
      </c>
      <c r="D1082" s="11">
        <f t="shared" si="76"/>
        <v>0</v>
      </c>
      <c r="E1082" s="11">
        <f t="shared" si="77"/>
        <v>0</v>
      </c>
      <c r="G1082" s="11">
        <f t="shared" si="78"/>
        <v>0</v>
      </c>
    </row>
    <row r="1083" spans="3:7" x14ac:dyDescent="0.2">
      <c r="C1083" s="11">
        <f t="shared" si="75"/>
        <v>0</v>
      </c>
      <c r="D1083" s="11">
        <f t="shared" si="76"/>
        <v>0</v>
      </c>
      <c r="E1083" s="11">
        <f t="shared" si="77"/>
        <v>0</v>
      </c>
      <c r="G1083" s="11">
        <f t="shared" si="78"/>
        <v>0</v>
      </c>
    </row>
    <row r="1084" spans="3:7" x14ac:dyDescent="0.2">
      <c r="C1084" s="11">
        <f t="shared" si="75"/>
        <v>0</v>
      </c>
      <c r="D1084" s="11">
        <f t="shared" si="76"/>
        <v>0</v>
      </c>
      <c r="E1084" s="11">
        <f t="shared" si="77"/>
        <v>0</v>
      </c>
      <c r="G1084" s="11">
        <f t="shared" si="78"/>
        <v>0</v>
      </c>
    </row>
    <row r="1085" spans="3:7" x14ac:dyDescent="0.2">
      <c r="C1085" s="11">
        <f t="shared" si="75"/>
        <v>0</v>
      </c>
      <c r="D1085" s="11">
        <f t="shared" si="76"/>
        <v>0</v>
      </c>
      <c r="E1085" s="11">
        <f t="shared" si="77"/>
        <v>0</v>
      </c>
      <c r="G1085" s="11">
        <f t="shared" si="78"/>
        <v>0</v>
      </c>
    </row>
    <row r="1086" spans="3:7" x14ac:dyDescent="0.2">
      <c r="C1086" s="11">
        <f t="shared" si="75"/>
        <v>0</v>
      </c>
      <c r="D1086" s="11">
        <f t="shared" si="76"/>
        <v>0</v>
      </c>
      <c r="E1086" s="11">
        <f t="shared" si="77"/>
        <v>0</v>
      </c>
      <c r="G1086" s="11">
        <f t="shared" si="78"/>
        <v>0</v>
      </c>
    </row>
    <row r="1087" spans="3:7" x14ac:dyDescent="0.2">
      <c r="C1087" s="11">
        <f t="shared" si="75"/>
        <v>0</v>
      </c>
      <c r="D1087" s="11">
        <f t="shared" si="76"/>
        <v>0</v>
      </c>
      <c r="E1087" s="11">
        <f t="shared" si="77"/>
        <v>0</v>
      </c>
      <c r="G1087" s="11">
        <f t="shared" si="78"/>
        <v>0</v>
      </c>
    </row>
    <row r="1088" spans="3:7" x14ac:dyDescent="0.2">
      <c r="C1088" s="11">
        <f t="shared" si="75"/>
        <v>0</v>
      </c>
      <c r="D1088" s="11">
        <f t="shared" si="76"/>
        <v>0</v>
      </c>
      <c r="E1088" s="11">
        <f t="shared" si="77"/>
        <v>0</v>
      </c>
      <c r="G1088" s="11">
        <f t="shared" si="78"/>
        <v>0</v>
      </c>
    </row>
    <row r="1089" spans="3:7" x14ac:dyDescent="0.2">
      <c r="C1089" s="11">
        <f t="shared" si="75"/>
        <v>0</v>
      </c>
      <c r="D1089" s="11">
        <f t="shared" si="76"/>
        <v>0</v>
      </c>
      <c r="E1089" s="11">
        <f t="shared" si="77"/>
        <v>0</v>
      </c>
      <c r="G1089" s="11">
        <f t="shared" si="78"/>
        <v>0</v>
      </c>
    </row>
    <row r="1090" spans="3:7" x14ac:dyDescent="0.2">
      <c r="C1090" s="11">
        <f t="shared" si="75"/>
        <v>0</v>
      </c>
      <c r="D1090" s="11">
        <f t="shared" si="76"/>
        <v>0</v>
      </c>
      <c r="E1090" s="11">
        <f t="shared" si="77"/>
        <v>0</v>
      </c>
      <c r="G1090" s="11">
        <f t="shared" si="78"/>
        <v>0</v>
      </c>
    </row>
    <row r="1091" spans="3:7" x14ac:dyDescent="0.2">
      <c r="C1091" s="11">
        <f t="shared" si="75"/>
        <v>0</v>
      </c>
      <c r="D1091" s="11">
        <f t="shared" si="76"/>
        <v>0</v>
      </c>
      <c r="E1091" s="11">
        <f t="shared" si="77"/>
        <v>0</v>
      </c>
      <c r="G1091" s="11">
        <f t="shared" si="78"/>
        <v>0</v>
      </c>
    </row>
    <row r="1092" spans="3:7" x14ac:dyDescent="0.2">
      <c r="C1092" s="11">
        <f t="shared" si="75"/>
        <v>0</v>
      </c>
      <c r="D1092" s="11">
        <f t="shared" si="76"/>
        <v>0</v>
      </c>
      <c r="E1092" s="11">
        <f t="shared" si="77"/>
        <v>0</v>
      </c>
      <c r="G1092" s="11">
        <f t="shared" si="78"/>
        <v>0</v>
      </c>
    </row>
    <row r="1093" spans="3:7" x14ac:dyDescent="0.2">
      <c r="C1093" s="11">
        <f t="shared" si="75"/>
        <v>0</v>
      </c>
      <c r="D1093" s="11">
        <f t="shared" si="76"/>
        <v>0</v>
      </c>
      <c r="E1093" s="11">
        <f t="shared" si="77"/>
        <v>0</v>
      </c>
      <c r="G1093" s="11">
        <f t="shared" si="78"/>
        <v>0</v>
      </c>
    </row>
    <row r="1094" spans="3:7" x14ac:dyDescent="0.2">
      <c r="C1094" s="11">
        <f t="shared" si="75"/>
        <v>0</v>
      </c>
      <c r="D1094" s="11">
        <f t="shared" si="76"/>
        <v>0</v>
      </c>
      <c r="E1094" s="11">
        <f t="shared" si="77"/>
        <v>0</v>
      </c>
      <c r="G1094" s="11">
        <f t="shared" si="78"/>
        <v>0</v>
      </c>
    </row>
    <row r="1095" spans="3:7" x14ac:dyDescent="0.2">
      <c r="C1095" s="11">
        <f t="shared" si="75"/>
        <v>0</v>
      </c>
      <c r="D1095" s="11">
        <f t="shared" si="76"/>
        <v>0</v>
      </c>
      <c r="E1095" s="11">
        <f t="shared" si="77"/>
        <v>0</v>
      </c>
      <c r="G1095" s="11">
        <f t="shared" si="78"/>
        <v>0</v>
      </c>
    </row>
    <row r="1096" spans="3:7" x14ac:dyDescent="0.2">
      <c r="C1096" s="11">
        <f t="shared" si="75"/>
        <v>0</v>
      </c>
      <c r="D1096" s="11">
        <f t="shared" si="76"/>
        <v>0</v>
      </c>
      <c r="E1096" s="11">
        <f t="shared" si="77"/>
        <v>0</v>
      </c>
      <c r="G1096" s="11">
        <f t="shared" si="78"/>
        <v>0</v>
      </c>
    </row>
    <row r="1097" spans="3:7" x14ac:dyDescent="0.2">
      <c r="C1097" s="11">
        <f t="shared" si="75"/>
        <v>0</v>
      </c>
      <c r="D1097" s="11">
        <f t="shared" si="76"/>
        <v>0</v>
      </c>
      <c r="E1097" s="11">
        <f t="shared" si="77"/>
        <v>0</v>
      </c>
      <c r="G1097" s="11">
        <f t="shared" si="78"/>
        <v>0</v>
      </c>
    </row>
    <row r="1098" spans="3:7" x14ac:dyDescent="0.2">
      <c r="C1098" s="11">
        <f t="shared" si="75"/>
        <v>0</v>
      </c>
      <c r="D1098" s="11">
        <f t="shared" si="76"/>
        <v>0</v>
      </c>
      <c r="E1098" s="11">
        <f t="shared" si="77"/>
        <v>0</v>
      </c>
      <c r="G1098" s="11">
        <f t="shared" si="78"/>
        <v>0</v>
      </c>
    </row>
    <row r="1099" spans="3:7" x14ac:dyDescent="0.2">
      <c r="C1099" s="11">
        <f t="shared" si="75"/>
        <v>0</v>
      </c>
      <c r="D1099" s="11">
        <f t="shared" si="76"/>
        <v>0</v>
      </c>
      <c r="E1099" s="11">
        <f t="shared" si="77"/>
        <v>0</v>
      </c>
      <c r="G1099" s="11">
        <f t="shared" si="78"/>
        <v>0</v>
      </c>
    </row>
    <row r="1100" spans="3:7" x14ac:dyDescent="0.2">
      <c r="C1100" s="11">
        <f t="shared" si="75"/>
        <v>0</v>
      </c>
      <c r="D1100" s="11">
        <f t="shared" si="76"/>
        <v>0</v>
      </c>
      <c r="E1100" s="11">
        <f t="shared" si="77"/>
        <v>0</v>
      </c>
      <c r="G1100" s="11">
        <f t="shared" si="78"/>
        <v>0</v>
      </c>
    </row>
    <row r="1101" spans="3:7" x14ac:dyDescent="0.2">
      <c r="C1101" s="11">
        <f t="shared" si="75"/>
        <v>0</v>
      </c>
      <c r="D1101" s="11">
        <f t="shared" si="76"/>
        <v>0</v>
      </c>
      <c r="E1101" s="11">
        <f t="shared" si="77"/>
        <v>0</v>
      </c>
      <c r="G1101" s="11">
        <f t="shared" si="78"/>
        <v>0</v>
      </c>
    </row>
    <row r="1102" spans="3:7" x14ac:dyDescent="0.2">
      <c r="C1102" s="11">
        <f t="shared" si="75"/>
        <v>0</v>
      </c>
      <c r="D1102" s="11">
        <f t="shared" si="76"/>
        <v>0</v>
      </c>
      <c r="E1102" s="11">
        <f t="shared" si="77"/>
        <v>0</v>
      </c>
      <c r="G1102" s="11">
        <f t="shared" si="78"/>
        <v>0</v>
      </c>
    </row>
    <row r="1103" spans="3:7" x14ac:dyDescent="0.2">
      <c r="C1103" s="11">
        <f t="shared" si="75"/>
        <v>0</v>
      </c>
      <c r="D1103" s="11">
        <f t="shared" si="76"/>
        <v>0</v>
      </c>
      <c r="E1103" s="11">
        <f t="shared" si="77"/>
        <v>0</v>
      </c>
      <c r="G1103" s="11">
        <f t="shared" si="78"/>
        <v>0</v>
      </c>
    </row>
    <row r="1104" spans="3:7" x14ac:dyDescent="0.2">
      <c r="C1104" s="11">
        <f t="shared" si="75"/>
        <v>0</v>
      </c>
      <c r="D1104" s="11">
        <f t="shared" si="76"/>
        <v>0</v>
      </c>
      <c r="E1104" s="11">
        <f t="shared" si="77"/>
        <v>0</v>
      </c>
      <c r="G1104" s="11">
        <f t="shared" si="78"/>
        <v>0</v>
      </c>
    </row>
    <row r="1105" spans="3:7" x14ac:dyDescent="0.2">
      <c r="C1105" s="11">
        <f t="shared" si="75"/>
        <v>0</v>
      </c>
      <c r="D1105" s="11">
        <f t="shared" si="76"/>
        <v>0</v>
      </c>
      <c r="E1105" s="11">
        <f t="shared" si="77"/>
        <v>0</v>
      </c>
      <c r="G1105" s="11">
        <f t="shared" si="78"/>
        <v>0</v>
      </c>
    </row>
    <row r="1106" spans="3:7" x14ac:dyDescent="0.2">
      <c r="C1106" s="11">
        <f t="shared" si="75"/>
        <v>0</v>
      </c>
      <c r="D1106" s="11">
        <f t="shared" si="76"/>
        <v>0</v>
      </c>
      <c r="E1106" s="11">
        <f t="shared" si="77"/>
        <v>0</v>
      </c>
      <c r="G1106" s="11">
        <f t="shared" si="78"/>
        <v>0</v>
      </c>
    </row>
    <row r="1107" spans="3:7" x14ac:dyDescent="0.2">
      <c r="C1107" s="11">
        <f t="shared" si="75"/>
        <v>0</v>
      </c>
      <c r="D1107" s="11">
        <f t="shared" si="76"/>
        <v>0</v>
      </c>
      <c r="E1107" s="11">
        <f t="shared" si="77"/>
        <v>0</v>
      </c>
      <c r="G1107" s="11">
        <f t="shared" si="78"/>
        <v>0</v>
      </c>
    </row>
    <row r="1108" spans="3:7" x14ac:dyDescent="0.2">
      <c r="C1108" s="11">
        <f t="shared" si="75"/>
        <v>0</v>
      </c>
      <c r="D1108" s="11">
        <f t="shared" si="76"/>
        <v>0</v>
      </c>
      <c r="E1108" s="11">
        <f t="shared" si="77"/>
        <v>0</v>
      </c>
      <c r="G1108" s="11">
        <f t="shared" si="78"/>
        <v>0</v>
      </c>
    </row>
    <row r="1109" spans="3:7" x14ac:dyDescent="0.2">
      <c r="C1109" s="11">
        <f t="shared" si="75"/>
        <v>0</v>
      </c>
      <c r="D1109" s="11">
        <f t="shared" si="76"/>
        <v>0</v>
      </c>
      <c r="E1109" s="11">
        <f t="shared" si="77"/>
        <v>0</v>
      </c>
      <c r="G1109" s="11">
        <f t="shared" si="78"/>
        <v>0</v>
      </c>
    </row>
    <row r="1110" spans="3:7" x14ac:dyDescent="0.2">
      <c r="C1110" s="11">
        <f t="shared" si="75"/>
        <v>0</v>
      </c>
      <c r="D1110" s="11">
        <f t="shared" si="76"/>
        <v>0</v>
      </c>
      <c r="E1110" s="11">
        <f t="shared" si="77"/>
        <v>0</v>
      </c>
      <c r="G1110" s="11">
        <f t="shared" si="78"/>
        <v>0</v>
      </c>
    </row>
    <row r="1111" spans="3:7" x14ac:dyDescent="0.2">
      <c r="C1111" s="11">
        <f t="shared" si="75"/>
        <v>0</v>
      </c>
      <c r="D1111" s="11">
        <f t="shared" si="76"/>
        <v>0</v>
      </c>
      <c r="E1111" s="11">
        <f t="shared" si="77"/>
        <v>0</v>
      </c>
      <c r="G1111" s="11">
        <f t="shared" si="78"/>
        <v>0</v>
      </c>
    </row>
    <row r="1112" spans="3:7" x14ac:dyDescent="0.2">
      <c r="C1112" s="11">
        <f t="shared" si="75"/>
        <v>0</v>
      </c>
      <c r="D1112" s="11">
        <f t="shared" si="76"/>
        <v>0</v>
      </c>
      <c r="E1112" s="11">
        <f t="shared" si="77"/>
        <v>0</v>
      </c>
      <c r="G1112" s="11">
        <f t="shared" si="78"/>
        <v>0</v>
      </c>
    </row>
    <row r="1113" spans="3:7" x14ac:dyDescent="0.2">
      <c r="C1113" s="11">
        <f t="shared" si="75"/>
        <v>0</v>
      </c>
      <c r="D1113" s="11">
        <f t="shared" si="76"/>
        <v>0</v>
      </c>
      <c r="E1113" s="11">
        <f t="shared" si="77"/>
        <v>0</v>
      </c>
      <c r="G1113" s="11">
        <f t="shared" si="78"/>
        <v>0</v>
      </c>
    </row>
    <row r="1114" spans="3:7" x14ac:dyDescent="0.2">
      <c r="C1114" s="11">
        <f t="shared" si="75"/>
        <v>0</v>
      </c>
      <c r="D1114" s="11">
        <f t="shared" si="76"/>
        <v>0</v>
      </c>
      <c r="E1114" s="11">
        <f t="shared" si="77"/>
        <v>0</v>
      </c>
      <c r="G1114" s="11">
        <f t="shared" si="78"/>
        <v>0</v>
      </c>
    </row>
    <row r="1115" spans="3:7" x14ac:dyDescent="0.2">
      <c r="C1115" s="11">
        <f t="shared" si="75"/>
        <v>0</v>
      </c>
      <c r="D1115" s="11">
        <f t="shared" si="76"/>
        <v>0</v>
      </c>
      <c r="E1115" s="11">
        <f t="shared" si="77"/>
        <v>0</v>
      </c>
      <c r="G1115" s="11">
        <f t="shared" si="78"/>
        <v>0</v>
      </c>
    </row>
    <row r="1116" spans="3:7" x14ac:dyDescent="0.2">
      <c r="C1116" s="11">
        <f t="shared" si="75"/>
        <v>0</v>
      </c>
      <c r="D1116" s="11">
        <f t="shared" si="76"/>
        <v>0</v>
      </c>
      <c r="E1116" s="11">
        <f t="shared" si="77"/>
        <v>0</v>
      </c>
      <c r="G1116" s="11">
        <f t="shared" si="78"/>
        <v>0</v>
      </c>
    </row>
    <row r="1117" spans="3:7" x14ac:dyDescent="0.2">
      <c r="C1117" s="11">
        <f t="shared" si="75"/>
        <v>0</v>
      </c>
      <c r="D1117" s="11">
        <f t="shared" si="76"/>
        <v>0</v>
      </c>
      <c r="E1117" s="11">
        <f t="shared" si="77"/>
        <v>0</v>
      </c>
      <c r="G1117" s="11">
        <f t="shared" si="78"/>
        <v>0</v>
      </c>
    </row>
    <row r="1118" spans="3:7" x14ac:dyDescent="0.2">
      <c r="C1118" s="11">
        <f t="shared" ref="C1118:C1181" si="79">MIN($B$19,G1117+D1118)</f>
        <v>0</v>
      </c>
      <c r="D1118" s="11">
        <f t="shared" ref="D1118:D1181" si="80">ROUND(G1117*$B$22,2)</f>
        <v>0</v>
      </c>
      <c r="E1118" s="11">
        <f t="shared" ref="E1118:E1181" si="81">C1118-D1118</f>
        <v>0</v>
      </c>
      <c r="G1118" s="11">
        <f t="shared" ref="G1118:G1181" si="82">G1117-E1118-F1118</f>
        <v>0</v>
      </c>
    </row>
    <row r="1119" spans="3:7" x14ac:dyDescent="0.2">
      <c r="C1119" s="11">
        <f t="shared" si="79"/>
        <v>0</v>
      </c>
      <c r="D1119" s="11">
        <f t="shared" si="80"/>
        <v>0</v>
      </c>
      <c r="E1119" s="11">
        <f t="shared" si="81"/>
        <v>0</v>
      </c>
      <c r="G1119" s="11">
        <f t="shared" si="82"/>
        <v>0</v>
      </c>
    </row>
    <row r="1120" spans="3:7" x14ac:dyDescent="0.2">
      <c r="C1120" s="11">
        <f t="shared" si="79"/>
        <v>0</v>
      </c>
      <c r="D1120" s="11">
        <f t="shared" si="80"/>
        <v>0</v>
      </c>
      <c r="E1120" s="11">
        <f t="shared" si="81"/>
        <v>0</v>
      </c>
      <c r="G1120" s="11">
        <f t="shared" si="82"/>
        <v>0</v>
      </c>
    </row>
    <row r="1121" spans="3:7" x14ac:dyDescent="0.2">
      <c r="C1121" s="11">
        <f t="shared" si="79"/>
        <v>0</v>
      </c>
      <c r="D1121" s="11">
        <f t="shared" si="80"/>
        <v>0</v>
      </c>
      <c r="E1121" s="11">
        <f t="shared" si="81"/>
        <v>0</v>
      </c>
      <c r="G1121" s="11">
        <f t="shared" si="82"/>
        <v>0</v>
      </c>
    </row>
    <row r="1122" spans="3:7" x14ac:dyDescent="0.2">
      <c r="C1122" s="11">
        <f t="shared" si="79"/>
        <v>0</v>
      </c>
      <c r="D1122" s="11">
        <f t="shared" si="80"/>
        <v>0</v>
      </c>
      <c r="E1122" s="11">
        <f t="shared" si="81"/>
        <v>0</v>
      </c>
      <c r="G1122" s="11">
        <f t="shared" si="82"/>
        <v>0</v>
      </c>
    </row>
    <row r="1123" spans="3:7" x14ac:dyDescent="0.2">
      <c r="C1123" s="11">
        <f t="shared" si="79"/>
        <v>0</v>
      </c>
      <c r="D1123" s="11">
        <f t="shared" si="80"/>
        <v>0</v>
      </c>
      <c r="E1123" s="11">
        <f t="shared" si="81"/>
        <v>0</v>
      </c>
      <c r="G1123" s="11">
        <f t="shared" si="82"/>
        <v>0</v>
      </c>
    </row>
    <row r="1124" spans="3:7" x14ac:dyDescent="0.2">
      <c r="C1124" s="11">
        <f t="shared" si="79"/>
        <v>0</v>
      </c>
      <c r="D1124" s="11">
        <f t="shared" si="80"/>
        <v>0</v>
      </c>
      <c r="E1124" s="11">
        <f t="shared" si="81"/>
        <v>0</v>
      </c>
      <c r="G1124" s="11">
        <f t="shared" si="82"/>
        <v>0</v>
      </c>
    </row>
    <row r="1125" spans="3:7" x14ac:dyDescent="0.2">
      <c r="C1125" s="11">
        <f t="shared" si="79"/>
        <v>0</v>
      </c>
      <c r="D1125" s="11">
        <f t="shared" si="80"/>
        <v>0</v>
      </c>
      <c r="E1125" s="11">
        <f t="shared" si="81"/>
        <v>0</v>
      </c>
      <c r="G1125" s="11">
        <f t="shared" si="82"/>
        <v>0</v>
      </c>
    </row>
    <row r="1126" spans="3:7" x14ac:dyDescent="0.2">
      <c r="C1126" s="11">
        <f t="shared" si="79"/>
        <v>0</v>
      </c>
      <c r="D1126" s="11">
        <f t="shared" si="80"/>
        <v>0</v>
      </c>
      <c r="E1126" s="11">
        <f t="shared" si="81"/>
        <v>0</v>
      </c>
      <c r="G1126" s="11">
        <f t="shared" si="82"/>
        <v>0</v>
      </c>
    </row>
    <row r="1127" spans="3:7" x14ac:dyDescent="0.2">
      <c r="C1127" s="11">
        <f t="shared" si="79"/>
        <v>0</v>
      </c>
      <c r="D1127" s="11">
        <f t="shared" si="80"/>
        <v>0</v>
      </c>
      <c r="E1127" s="11">
        <f t="shared" si="81"/>
        <v>0</v>
      </c>
      <c r="G1127" s="11">
        <f t="shared" si="82"/>
        <v>0</v>
      </c>
    </row>
    <row r="1128" spans="3:7" x14ac:dyDescent="0.2">
      <c r="C1128" s="11">
        <f t="shared" si="79"/>
        <v>0</v>
      </c>
      <c r="D1128" s="11">
        <f t="shared" si="80"/>
        <v>0</v>
      </c>
      <c r="E1128" s="11">
        <f t="shared" si="81"/>
        <v>0</v>
      </c>
      <c r="G1128" s="11">
        <f t="shared" si="82"/>
        <v>0</v>
      </c>
    </row>
    <row r="1129" spans="3:7" x14ac:dyDescent="0.2">
      <c r="C1129" s="11">
        <f t="shared" si="79"/>
        <v>0</v>
      </c>
      <c r="D1129" s="11">
        <f t="shared" si="80"/>
        <v>0</v>
      </c>
      <c r="E1129" s="11">
        <f t="shared" si="81"/>
        <v>0</v>
      </c>
      <c r="G1129" s="11">
        <f t="shared" si="82"/>
        <v>0</v>
      </c>
    </row>
    <row r="1130" spans="3:7" x14ac:dyDescent="0.2">
      <c r="C1130" s="11">
        <f t="shared" si="79"/>
        <v>0</v>
      </c>
      <c r="D1130" s="11">
        <f t="shared" si="80"/>
        <v>0</v>
      </c>
      <c r="E1130" s="11">
        <f t="shared" si="81"/>
        <v>0</v>
      </c>
      <c r="G1130" s="11">
        <f t="shared" si="82"/>
        <v>0</v>
      </c>
    </row>
    <row r="1131" spans="3:7" x14ac:dyDescent="0.2">
      <c r="C1131" s="11">
        <f t="shared" si="79"/>
        <v>0</v>
      </c>
      <c r="D1131" s="11">
        <f t="shared" si="80"/>
        <v>0</v>
      </c>
      <c r="E1131" s="11">
        <f t="shared" si="81"/>
        <v>0</v>
      </c>
      <c r="G1131" s="11">
        <f t="shared" si="82"/>
        <v>0</v>
      </c>
    </row>
    <row r="1132" spans="3:7" x14ac:dyDescent="0.2">
      <c r="C1132" s="11">
        <f t="shared" si="79"/>
        <v>0</v>
      </c>
      <c r="D1132" s="11">
        <f t="shared" si="80"/>
        <v>0</v>
      </c>
      <c r="E1132" s="11">
        <f t="shared" si="81"/>
        <v>0</v>
      </c>
      <c r="G1132" s="11">
        <f t="shared" si="82"/>
        <v>0</v>
      </c>
    </row>
    <row r="1133" spans="3:7" x14ac:dyDescent="0.2">
      <c r="C1133" s="11">
        <f t="shared" si="79"/>
        <v>0</v>
      </c>
      <c r="D1133" s="11">
        <f t="shared" si="80"/>
        <v>0</v>
      </c>
      <c r="E1133" s="11">
        <f t="shared" si="81"/>
        <v>0</v>
      </c>
      <c r="G1133" s="11">
        <f t="shared" si="82"/>
        <v>0</v>
      </c>
    </row>
    <row r="1134" spans="3:7" x14ac:dyDescent="0.2">
      <c r="C1134" s="11">
        <f t="shared" si="79"/>
        <v>0</v>
      </c>
      <c r="D1134" s="11">
        <f t="shared" si="80"/>
        <v>0</v>
      </c>
      <c r="E1134" s="11">
        <f t="shared" si="81"/>
        <v>0</v>
      </c>
      <c r="G1134" s="11">
        <f t="shared" si="82"/>
        <v>0</v>
      </c>
    </row>
    <row r="1135" spans="3:7" x14ac:dyDescent="0.2">
      <c r="C1135" s="11">
        <f t="shared" si="79"/>
        <v>0</v>
      </c>
      <c r="D1135" s="11">
        <f t="shared" si="80"/>
        <v>0</v>
      </c>
      <c r="E1135" s="11">
        <f t="shared" si="81"/>
        <v>0</v>
      </c>
      <c r="G1135" s="11">
        <f t="shared" si="82"/>
        <v>0</v>
      </c>
    </row>
    <row r="1136" spans="3:7" x14ac:dyDescent="0.2">
      <c r="C1136" s="11">
        <f t="shared" si="79"/>
        <v>0</v>
      </c>
      <c r="D1136" s="11">
        <f t="shared" si="80"/>
        <v>0</v>
      </c>
      <c r="E1136" s="11">
        <f t="shared" si="81"/>
        <v>0</v>
      </c>
      <c r="G1136" s="11">
        <f t="shared" si="82"/>
        <v>0</v>
      </c>
    </row>
    <row r="1137" spans="3:7" x14ac:dyDescent="0.2">
      <c r="C1137" s="11">
        <f t="shared" si="79"/>
        <v>0</v>
      </c>
      <c r="D1137" s="11">
        <f t="shared" si="80"/>
        <v>0</v>
      </c>
      <c r="E1137" s="11">
        <f t="shared" si="81"/>
        <v>0</v>
      </c>
      <c r="G1137" s="11">
        <f t="shared" si="82"/>
        <v>0</v>
      </c>
    </row>
    <row r="1138" spans="3:7" x14ac:dyDescent="0.2">
      <c r="C1138" s="11">
        <f t="shared" si="79"/>
        <v>0</v>
      </c>
      <c r="D1138" s="11">
        <f t="shared" si="80"/>
        <v>0</v>
      </c>
      <c r="E1138" s="11">
        <f t="shared" si="81"/>
        <v>0</v>
      </c>
      <c r="G1138" s="11">
        <f t="shared" si="82"/>
        <v>0</v>
      </c>
    </row>
    <row r="1139" spans="3:7" x14ac:dyDescent="0.2">
      <c r="C1139" s="11">
        <f t="shared" si="79"/>
        <v>0</v>
      </c>
      <c r="D1139" s="11">
        <f t="shared" si="80"/>
        <v>0</v>
      </c>
      <c r="E1139" s="11">
        <f t="shared" si="81"/>
        <v>0</v>
      </c>
      <c r="G1139" s="11">
        <f t="shared" si="82"/>
        <v>0</v>
      </c>
    </row>
    <row r="1140" spans="3:7" x14ac:dyDescent="0.2">
      <c r="C1140" s="11">
        <f t="shared" si="79"/>
        <v>0</v>
      </c>
      <c r="D1140" s="11">
        <f t="shared" si="80"/>
        <v>0</v>
      </c>
      <c r="E1140" s="11">
        <f t="shared" si="81"/>
        <v>0</v>
      </c>
      <c r="G1140" s="11">
        <f t="shared" si="82"/>
        <v>0</v>
      </c>
    </row>
    <row r="1141" spans="3:7" x14ac:dyDescent="0.2">
      <c r="C1141" s="11">
        <f t="shared" si="79"/>
        <v>0</v>
      </c>
      <c r="D1141" s="11">
        <f t="shared" si="80"/>
        <v>0</v>
      </c>
      <c r="E1141" s="11">
        <f t="shared" si="81"/>
        <v>0</v>
      </c>
      <c r="G1141" s="11">
        <f t="shared" si="82"/>
        <v>0</v>
      </c>
    </row>
    <row r="1142" spans="3:7" x14ac:dyDescent="0.2">
      <c r="C1142" s="11">
        <f t="shared" si="79"/>
        <v>0</v>
      </c>
      <c r="D1142" s="11">
        <f t="shared" si="80"/>
        <v>0</v>
      </c>
      <c r="E1142" s="11">
        <f t="shared" si="81"/>
        <v>0</v>
      </c>
      <c r="G1142" s="11">
        <f t="shared" si="82"/>
        <v>0</v>
      </c>
    </row>
    <row r="1143" spans="3:7" x14ac:dyDescent="0.2">
      <c r="C1143" s="11">
        <f t="shared" si="79"/>
        <v>0</v>
      </c>
      <c r="D1143" s="11">
        <f t="shared" si="80"/>
        <v>0</v>
      </c>
      <c r="E1143" s="11">
        <f t="shared" si="81"/>
        <v>0</v>
      </c>
      <c r="G1143" s="11">
        <f t="shared" si="82"/>
        <v>0</v>
      </c>
    </row>
    <row r="1144" spans="3:7" x14ac:dyDescent="0.2">
      <c r="C1144" s="11">
        <f t="shared" si="79"/>
        <v>0</v>
      </c>
      <c r="D1144" s="11">
        <f t="shared" si="80"/>
        <v>0</v>
      </c>
      <c r="E1144" s="11">
        <f t="shared" si="81"/>
        <v>0</v>
      </c>
      <c r="G1144" s="11">
        <f t="shared" si="82"/>
        <v>0</v>
      </c>
    </row>
    <row r="1145" spans="3:7" x14ac:dyDescent="0.2">
      <c r="C1145" s="11">
        <f t="shared" si="79"/>
        <v>0</v>
      </c>
      <c r="D1145" s="11">
        <f t="shared" si="80"/>
        <v>0</v>
      </c>
      <c r="E1145" s="11">
        <f t="shared" si="81"/>
        <v>0</v>
      </c>
      <c r="G1145" s="11">
        <f t="shared" si="82"/>
        <v>0</v>
      </c>
    </row>
    <row r="1146" spans="3:7" x14ac:dyDescent="0.2">
      <c r="C1146" s="11">
        <f t="shared" si="79"/>
        <v>0</v>
      </c>
      <c r="D1146" s="11">
        <f t="shared" si="80"/>
        <v>0</v>
      </c>
      <c r="E1146" s="11">
        <f t="shared" si="81"/>
        <v>0</v>
      </c>
      <c r="G1146" s="11">
        <f t="shared" si="82"/>
        <v>0</v>
      </c>
    </row>
    <row r="1147" spans="3:7" x14ac:dyDescent="0.2">
      <c r="C1147" s="11">
        <f t="shared" si="79"/>
        <v>0</v>
      </c>
      <c r="D1147" s="11">
        <f t="shared" si="80"/>
        <v>0</v>
      </c>
      <c r="E1147" s="11">
        <f t="shared" si="81"/>
        <v>0</v>
      </c>
      <c r="G1147" s="11">
        <f t="shared" si="82"/>
        <v>0</v>
      </c>
    </row>
    <row r="1148" spans="3:7" x14ac:dyDescent="0.2">
      <c r="C1148" s="11">
        <f t="shared" si="79"/>
        <v>0</v>
      </c>
      <c r="D1148" s="11">
        <f t="shared" si="80"/>
        <v>0</v>
      </c>
      <c r="E1148" s="11">
        <f t="shared" si="81"/>
        <v>0</v>
      </c>
      <c r="G1148" s="11">
        <f t="shared" si="82"/>
        <v>0</v>
      </c>
    </row>
    <row r="1149" spans="3:7" x14ac:dyDescent="0.2">
      <c r="C1149" s="11">
        <f t="shared" si="79"/>
        <v>0</v>
      </c>
      <c r="D1149" s="11">
        <f t="shared" si="80"/>
        <v>0</v>
      </c>
      <c r="E1149" s="11">
        <f t="shared" si="81"/>
        <v>0</v>
      </c>
      <c r="G1149" s="11">
        <f t="shared" si="82"/>
        <v>0</v>
      </c>
    </row>
    <row r="1150" spans="3:7" x14ac:dyDescent="0.2">
      <c r="C1150" s="11">
        <f t="shared" si="79"/>
        <v>0</v>
      </c>
      <c r="D1150" s="11">
        <f t="shared" si="80"/>
        <v>0</v>
      </c>
      <c r="E1150" s="11">
        <f t="shared" si="81"/>
        <v>0</v>
      </c>
      <c r="G1150" s="11">
        <f t="shared" si="82"/>
        <v>0</v>
      </c>
    </row>
    <row r="1151" spans="3:7" x14ac:dyDescent="0.2">
      <c r="C1151" s="11">
        <f t="shared" si="79"/>
        <v>0</v>
      </c>
      <c r="D1151" s="11">
        <f t="shared" si="80"/>
        <v>0</v>
      </c>
      <c r="E1151" s="11">
        <f t="shared" si="81"/>
        <v>0</v>
      </c>
      <c r="G1151" s="11">
        <f t="shared" si="82"/>
        <v>0</v>
      </c>
    </row>
    <row r="1152" spans="3:7" x14ac:dyDescent="0.2">
      <c r="C1152" s="11">
        <f t="shared" si="79"/>
        <v>0</v>
      </c>
      <c r="D1152" s="11">
        <f t="shared" si="80"/>
        <v>0</v>
      </c>
      <c r="E1152" s="11">
        <f t="shared" si="81"/>
        <v>0</v>
      </c>
      <c r="G1152" s="11">
        <f t="shared" si="82"/>
        <v>0</v>
      </c>
    </row>
    <row r="1153" spans="3:7" x14ac:dyDescent="0.2">
      <c r="C1153" s="11">
        <f t="shared" si="79"/>
        <v>0</v>
      </c>
      <c r="D1153" s="11">
        <f t="shared" si="80"/>
        <v>0</v>
      </c>
      <c r="E1153" s="11">
        <f t="shared" si="81"/>
        <v>0</v>
      </c>
      <c r="G1153" s="11">
        <f t="shared" si="82"/>
        <v>0</v>
      </c>
    </row>
    <row r="1154" spans="3:7" x14ac:dyDescent="0.2">
      <c r="C1154" s="11">
        <f t="shared" si="79"/>
        <v>0</v>
      </c>
      <c r="D1154" s="11">
        <f t="shared" si="80"/>
        <v>0</v>
      </c>
      <c r="E1154" s="11">
        <f t="shared" si="81"/>
        <v>0</v>
      </c>
      <c r="G1154" s="11">
        <f t="shared" si="82"/>
        <v>0</v>
      </c>
    </row>
    <row r="1155" spans="3:7" x14ac:dyDescent="0.2">
      <c r="C1155" s="11">
        <f t="shared" si="79"/>
        <v>0</v>
      </c>
      <c r="D1155" s="11">
        <f t="shared" si="80"/>
        <v>0</v>
      </c>
      <c r="E1155" s="11">
        <f t="shared" si="81"/>
        <v>0</v>
      </c>
      <c r="G1155" s="11">
        <f t="shared" si="82"/>
        <v>0</v>
      </c>
    </row>
    <row r="1156" spans="3:7" x14ac:dyDescent="0.2">
      <c r="C1156" s="11">
        <f t="shared" si="79"/>
        <v>0</v>
      </c>
      <c r="D1156" s="11">
        <f t="shared" si="80"/>
        <v>0</v>
      </c>
      <c r="E1156" s="11">
        <f t="shared" si="81"/>
        <v>0</v>
      </c>
      <c r="G1156" s="11">
        <f t="shared" si="82"/>
        <v>0</v>
      </c>
    </row>
    <row r="1157" spans="3:7" x14ac:dyDescent="0.2">
      <c r="C1157" s="11">
        <f t="shared" si="79"/>
        <v>0</v>
      </c>
      <c r="D1157" s="11">
        <f t="shared" si="80"/>
        <v>0</v>
      </c>
      <c r="E1157" s="11">
        <f t="shared" si="81"/>
        <v>0</v>
      </c>
      <c r="G1157" s="11">
        <f t="shared" si="82"/>
        <v>0</v>
      </c>
    </row>
    <row r="1158" spans="3:7" x14ac:dyDescent="0.2">
      <c r="C1158" s="11">
        <f t="shared" si="79"/>
        <v>0</v>
      </c>
      <c r="D1158" s="11">
        <f t="shared" si="80"/>
        <v>0</v>
      </c>
      <c r="E1158" s="11">
        <f t="shared" si="81"/>
        <v>0</v>
      </c>
      <c r="G1158" s="11">
        <f t="shared" si="82"/>
        <v>0</v>
      </c>
    </row>
    <row r="1159" spans="3:7" x14ac:dyDescent="0.2">
      <c r="C1159" s="11">
        <f t="shared" si="79"/>
        <v>0</v>
      </c>
      <c r="D1159" s="11">
        <f t="shared" si="80"/>
        <v>0</v>
      </c>
      <c r="E1159" s="11">
        <f t="shared" si="81"/>
        <v>0</v>
      </c>
      <c r="G1159" s="11">
        <f t="shared" si="82"/>
        <v>0</v>
      </c>
    </row>
    <row r="1160" spans="3:7" x14ac:dyDescent="0.2">
      <c r="C1160" s="11">
        <f t="shared" si="79"/>
        <v>0</v>
      </c>
      <c r="D1160" s="11">
        <f t="shared" si="80"/>
        <v>0</v>
      </c>
      <c r="E1160" s="11">
        <f t="shared" si="81"/>
        <v>0</v>
      </c>
      <c r="G1160" s="11">
        <f t="shared" si="82"/>
        <v>0</v>
      </c>
    </row>
    <row r="1161" spans="3:7" x14ac:dyDescent="0.2">
      <c r="C1161" s="11">
        <f t="shared" si="79"/>
        <v>0</v>
      </c>
      <c r="D1161" s="11">
        <f t="shared" si="80"/>
        <v>0</v>
      </c>
      <c r="E1161" s="11">
        <f t="shared" si="81"/>
        <v>0</v>
      </c>
      <c r="G1161" s="11">
        <f t="shared" si="82"/>
        <v>0</v>
      </c>
    </row>
    <row r="1162" spans="3:7" x14ac:dyDescent="0.2">
      <c r="C1162" s="11">
        <f t="shared" si="79"/>
        <v>0</v>
      </c>
      <c r="D1162" s="11">
        <f t="shared" si="80"/>
        <v>0</v>
      </c>
      <c r="E1162" s="11">
        <f t="shared" si="81"/>
        <v>0</v>
      </c>
      <c r="G1162" s="11">
        <f t="shared" si="82"/>
        <v>0</v>
      </c>
    </row>
    <row r="1163" spans="3:7" x14ac:dyDescent="0.2">
      <c r="C1163" s="11">
        <f t="shared" si="79"/>
        <v>0</v>
      </c>
      <c r="D1163" s="11">
        <f t="shared" si="80"/>
        <v>0</v>
      </c>
      <c r="E1163" s="11">
        <f t="shared" si="81"/>
        <v>0</v>
      </c>
      <c r="G1163" s="11">
        <f t="shared" si="82"/>
        <v>0</v>
      </c>
    </row>
    <row r="1164" spans="3:7" x14ac:dyDescent="0.2">
      <c r="C1164" s="11">
        <f t="shared" si="79"/>
        <v>0</v>
      </c>
      <c r="D1164" s="11">
        <f t="shared" si="80"/>
        <v>0</v>
      </c>
      <c r="E1164" s="11">
        <f t="shared" si="81"/>
        <v>0</v>
      </c>
      <c r="G1164" s="11">
        <f t="shared" si="82"/>
        <v>0</v>
      </c>
    </row>
    <row r="1165" spans="3:7" x14ac:dyDescent="0.2">
      <c r="C1165" s="11">
        <f t="shared" si="79"/>
        <v>0</v>
      </c>
      <c r="D1165" s="11">
        <f t="shared" si="80"/>
        <v>0</v>
      </c>
      <c r="E1165" s="11">
        <f t="shared" si="81"/>
        <v>0</v>
      </c>
      <c r="G1165" s="11">
        <f t="shared" si="82"/>
        <v>0</v>
      </c>
    </row>
    <row r="1166" spans="3:7" x14ac:dyDescent="0.2">
      <c r="C1166" s="11">
        <f t="shared" si="79"/>
        <v>0</v>
      </c>
      <c r="D1166" s="11">
        <f t="shared" si="80"/>
        <v>0</v>
      </c>
      <c r="E1166" s="11">
        <f t="shared" si="81"/>
        <v>0</v>
      </c>
      <c r="G1166" s="11">
        <f t="shared" si="82"/>
        <v>0</v>
      </c>
    </row>
    <row r="1167" spans="3:7" x14ac:dyDescent="0.2">
      <c r="C1167" s="11">
        <f t="shared" si="79"/>
        <v>0</v>
      </c>
      <c r="D1167" s="11">
        <f t="shared" si="80"/>
        <v>0</v>
      </c>
      <c r="E1167" s="11">
        <f t="shared" si="81"/>
        <v>0</v>
      </c>
      <c r="G1167" s="11">
        <f t="shared" si="82"/>
        <v>0</v>
      </c>
    </row>
    <row r="1168" spans="3:7" x14ac:dyDescent="0.2">
      <c r="C1168" s="11">
        <f t="shared" si="79"/>
        <v>0</v>
      </c>
      <c r="D1168" s="11">
        <f t="shared" si="80"/>
        <v>0</v>
      </c>
      <c r="E1168" s="11">
        <f t="shared" si="81"/>
        <v>0</v>
      </c>
      <c r="G1168" s="11">
        <f t="shared" si="82"/>
        <v>0</v>
      </c>
    </row>
    <row r="1169" spans="3:7" x14ac:dyDescent="0.2">
      <c r="C1169" s="11">
        <f t="shared" si="79"/>
        <v>0</v>
      </c>
      <c r="D1169" s="11">
        <f t="shared" si="80"/>
        <v>0</v>
      </c>
      <c r="E1169" s="11">
        <f t="shared" si="81"/>
        <v>0</v>
      </c>
      <c r="G1169" s="11">
        <f t="shared" si="82"/>
        <v>0</v>
      </c>
    </row>
    <row r="1170" spans="3:7" x14ac:dyDescent="0.2">
      <c r="C1170" s="11">
        <f t="shared" si="79"/>
        <v>0</v>
      </c>
      <c r="D1170" s="11">
        <f t="shared" si="80"/>
        <v>0</v>
      </c>
      <c r="E1170" s="11">
        <f t="shared" si="81"/>
        <v>0</v>
      </c>
      <c r="G1170" s="11">
        <f t="shared" si="82"/>
        <v>0</v>
      </c>
    </row>
    <row r="1171" spans="3:7" x14ac:dyDescent="0.2">
      <c r="C1171" s="11">
        <f t="shared" si="79"/>
        <v>0</v>
      </c>
      <c r="D1171" s="11">
        <f t="shared" si="80"/>
        <v>0</v>
      </c>
      <c r="E1171" s="11">
        <f t="shared" si="81"/>
        <v>0</v>
      </c>
      <c r="G1171" s="11">
        <f t="shared" si="82"/>
        <v>0</v>
      </c>
    </row>
    <row r="1172" spans="3:7" x14ac:dyDescent="0.2">
      <c r="C1172" s="11">
        <f t="shared" si="79"/>
        <v>0</v>
      </c>
      <c r="D1172" s="11">
        <f t="shared" si="80"/>
        <v>0</v>
      </c>
      <c r="E1172" s="11">
        <f t="shared" si="81"/>
        <v>0</v>
      </c>
      <c r="G1172" s="11">
        <f t="shared" si="82"/>
        <v>0</v>
      </c>
    </row>
    <row r="1173" spans="3:7" x14ac:dyDescent="0.2">
      <c r="C1173" s="11">
        <f t="shared" si="79"/>
        <v>0</v>
      </c>
      <c r="D1173" s="11">
        <f t="shared" si="80"/>
        <v>0</v>
      </c>
      <c r="E1173" s="11">
        <f t="shared" si="81"/>
        <v>0</v>
      </c>
      <c r="G1173" s="11">
        <f t="shared" si="82"/>
        <v>0</v>
      </c>
    </row>
    <row r="1174" spans="3:7" x14ac:dyDescent="0.2">
      <c r="C1174" s="11">
        <f t="shared" si="79"/>
        <v>0</v>
      </c>
      <c r="D1174" s="11">
        <f t="shared" si="80"/>
        <v>0</v>
      </c>
      <c r="E1174" s="11">
        <f t="shared" si="81"/>
        <v>0</v>
      </c>
      <c r="G1174" s="11">
        <f t="shared" si="82"/>
        <v>0</v>
      </c>
    </row>
    <row r="1175" spans="3:7" x14ac:dyDescent="0.2">
      <c r="C1175" s="11">
        <f t="shared" si="79"/>
        <v>0</v>
      </c>
      <c r="D1175" s="11">
        <f t="shared" si="80"/>
        <v>0</v>
      </c>
      <c r="E1175" s="11">
        <f t="shared" si="81"/>
        <v>0</v>
      </c>
      <c r="G1175" s="11">
        <f t="shared" si="82"/>
        <v>0</v>
      </c>
    </row>
    <row r="1176" spans="3:7" x14ac:dyDescent="0.2">
      <c r="C1176" s="11">
        <f t="shared" si="79"/>
        <v>0</v>
      </c>
      <c r="D1176" s="11">
        <f t="shared" si="80"/>
        <v>0</v>
      </c>
      <c r="E1176" s="11">
        <f t="shared" si="81"/>
        <v>0</v>
      </c>
      <c r="G1176" s="11">
        <f t="shared" si="82"/>
        <v>0</v>
      </c>
    </row>
    <row r="1177" spans="3:7" x14ac:dyDescent="0.2">
      <c r="C1177" s="11">
        <f t="shared" si="79"/>
        <v>0</v>
      </c>
      <c r="D1177" s="11">
        <f t="shared" si="80"/>
        <v>0</v>
      </c>
      <c r="E1177" s="11">
        <f t="shared" si="81"/>
        <v>0</v>
      </c>
      <c r="G1177" s="11">
        <f t="shared" si="82"/>
        <v>0</v>
      </c>
    </row>
    <row r="1178" spans="3:7" x14ac:dyDescent="0.2">
      <c r="C1178" s="11">
        <f t="shared" si="79"/>
        <v>0</v>
      </c>
      <c r="D1178" s="11">
        <f t="shared" si="80"/>
        <v>0</v>
      </c>
      <c r="E1178" s="11">
        <f t="shared" si="81"/>
        <v>0</v>
      </c>
      <c r="G1178" s="11">
        <f t="shared" si="82"/>
        <v>0</v>
      </c>
    </row>
    <row r="1179" spans="3:7" x14ac:dyDescent="0.2">
      <c r="C1179" s="11">
        <f t="shared" si="79"/>
        <v>0</v>
      </c>
      <c r="D1179" s="11">
        <f t="shared" si="80"/>
        <v>0</v>
      </c>
      <c r="E1179" s="11">
        <f t="shared" si="81"/>
        <v>0</v>
      </c>
      <c r="G1179" s="11">
        <f t="shared" si="82"/>
        <v>0</v>
      </c>
    </row>
    <row r="1180" spans="3:7" x14ac:dyDescent="0.2">
      <c r="C1180" s="11">
        <f t="shared" si="79"/>
        <v>0</v>
      </c>
      <c r="D1180" s="11">
        <f t="shared" si="80"/>
        <v>0</v>
      </c>
      <c r="E1180" s="11">
        <f t="shared" si="81"/>
        <v>0</v>
      </c>
      <c r="G1180" s="11">
        <f t="shared" si="82"/>
        <v>0</v>
      </c>
    </row>
    <row r="1181" spans="3:7" x14ac:dyDescent="0.2">
      <c r="C1181" s="11">
        <f t="shared" si="79"/>
        <v>0</v>
      </c>
      <c r="D1181" s="11">
        <f t="shared" si="80"/>
        <v>0</v>
      </c>
      <c r="E1181" s="11">
        <f t="shared" si="81"/>
        <v>0</v>
      </c>
      <c r="G1181" s="11">
        <f t="shared" si="82"/>
        <v>0</v>
      </c>
    </row>
    <row r="1182" spans="3:7" x14ac:dyDescent="0.2">
      <c r="C1182" s="11">
        <f t="shared" ref="C1182:C1245" si="83">MIN($B$19,G1181+D1182)</f>
        <v>0</v>
      </c>
      <c r="D1182" s="11">
        <f t="shared" ref="D1182:D1245" si="84">ROUND(G1181*$B$22,2)</f>
        <v>0</v>
      </c>
      <c r="E1182" s="11">
        <f t="shared" ref="E1182:E1245" si="85">C1182-D1182</f>
        <v>0</v>
      </c>
      <c r="G1182" s="11">
        <f t="shared" ref="G1182:G1245" si="86">G1181-E1182-F1182</f>
        <v>0</v>
      </c>
    </row>
    <row r="1183" spans="3:7" x14ac:dyDescent="0.2">
      <c r="C1183" s="11">
        <f t="shared" si="83"/>
        <v>0</v>
      </c>
      <c r="D1183" s="11">
        <f t="shared" si="84"/>
        <v>0</v>
      </c>
      <c r="E1183" s="11">
        <f t="shared" si="85"/>
        <v>0</v>
      </c>
      <c r="G1183" s="11">
        <f t="shared" si="86"/>
        <v>0</v>
      </c>
    </row>
    <row r="1184" spans="3:7" x14ac:dyDescent="0.2">
      <c r="C1184" s="11">
        <f t="shared" si="83"/>
        <v>0</v>
      </c>
      <c r="D1184" s="11">
        <f t="shared" si="84"/>
        <v>0</v>
      </c>
      <c r="E1184" s="11">
        <f t="shared" si="85"/>
        <v>0</v>
      </c>
      <c r="G1184" s="11">
        <f t="shared" si="86"/>
        <v>0</v>
      </c>
    </row>
    <row r="1185" spans="3:7" x14ac:dyDescent="0.2">
      <c r="C1185" s="11">
        <f t="shared" si="83"/>
        <v>0</v>
      </c>
      <c r="D1185" s="11">
        <f t="shared" si="84"/>
        <v>0</v>
      </c>
      <c r="E1185" s="11">
        <f t="shared" si="85"/>
        <v>0</v>
      </c>
      <c r="G1185" s="11">
        <f t="shared" si="86"/>
        <v>0</v>
      </c>
    </row>
    <row r="1186" spans="3:7" x14ac:dyDescent="0.2">
      <c r="C1186" s="11">
        <f t="shared" si="83"/>
        <v>0</v>
      </c>
      <c r="D1186" s="11">
        <f t="shared" si="84"/>
        <v>0</v>
      </c>
      <c r="E1186" s="11">
        <f t="shared" si="85"/>
        <v>0</v>
      </c>
      <c r="G1186" s="11">
        <f t="shared" si="86"/>
        <v>0</v>
      </c>
    </row>
    <row r="1187" spans="3:7" x14ac:dyDescent="0.2">
      <c r="C1187" s="11">
        <f t="shared" si="83"/>
        <v>0</v>
      </c>
      <c r="D1187" s="11">
        <f t="shared" si="84"/>
        <v>0</v>
      </c>
      <c r="E1187" s="11">
        <f t="shared" si="85"/>
        <v>0</v>
      </c>
      <c r="G1187" s="11">
        <f t="shared" si="86"/>
        <v>0</v>
      </c>
    </row>
    <row r="1188" spans="3:7" x14ac:dyDescent="0.2">
      <c r="C1188" s="11">
        <f t="shared" si="83"/>
        <v>0</v>
      </c>
      <c r="D1188" s="11">
        <f t="shared" si="84"/>
        <v>0</v>
      </c>
      <c r="E1188" s="11">
        <f t="shared" si="85"/>
        <v>0</v>
      </c>
      <c r="G1188" s="11">
        <f t="shared" si="86"/>
        <v>0</v>
      </c>
    </row>
    <row r="1189" spans="3:7" x14ac:dyDescent="0.2">
      <c r="C1189" s="11">
        <f t="shared" si="83"/>
        <v>0</v>
      </c>
      <c r="D1189" s="11">
        <f t="shared" si="84"/>
        <v>0</v>
      </c>
      <c r="E1189" s="11">
        <f t="shared" si="85"/>
        <v>0</v>
      </c>
      <c r="G1189" s="11">
        <f t="shared" si="86"/>
        <v>0</v>
      </c>
    </row>
    <row r="1190" spans="3:7" x14ac:dyDescent="0.2">
      <c r="C1190" s="11">
        <f t="shared" si="83"/>
        <v>0</v>
      </c>
      <c r="D1190" s="11">
        <f t="shared" si="84"/>
        <v>0</v>
      </c>
      <c r="E1190" s="11">
        <f t="shared" si="85"/>
        <v>0</v>
      </c>
      <c r="G1190" s="11">
        <f t="shared" si="86"/>
        <v>0</v>
      </c>
    </row>
    <row r="1191" spans="3:7" x14ac:dyDescent="0.2">
      <c r="C1191" s="11">
        <f t="shared" si="83"/>
        <v>0</v>
      </c>
      <c r="D1191" s="11">
        <f t="shared" si="84"/>
        <v>0</v>
      </c>
      <c r="E1191" s="11">
        <f t="shared" si="85"/>
        <v>0</v>
      </c>
      <c r="G1191" s="11">
        <f t="shared" si="86"/>
        <v>0</v>
      </c>
    </row>
    <row r="1192" spans="3:7" x14ac:dyDescent="0.2">
      <c r="C1192" s="11">
        <f t="shared" si="83"/>
        <v>0</v>
      </c>
      <c r="D1192" s="11">
        <f t="shared" si="84"/>
        <v>0</v>
      </c>
      <c r="E1192" s="11">
        <f t="shared" si="85"/>
        <v>0</v>
      </c>
      <c r="G1192" s="11">
        <f t="shared" si="86"/>
        <v>0</v>
      </c>
    </row>
    <row r="1193" spans="3:7" x14ac:dyDescent="0.2">
      <c r="C1193" s="11">
        <f t="shared" si="83"/>
        <v>0</v>
      </c>
      <c r="D1193" s="11">
        <f t="shared" si="84"/>
        <v>0</v>
      </c>
      <c r="E1193" s="11">
        <f t="shared" si="85"/>
        <v>0</v>
      </c>
      <c r="G1193" s="11">
        <f t="shared" si="86"/>
        <v>0</v>
      </c>
    </row>
    <row r="1194" spans="3:7" x14ac:dyDescent="0.2">
      <c r="C1194" s="11">
        <f t="shared" si="83"/>
        <v>0</v>
      </c>
      <c r="D1194" s="11">
        <f t="shared" si="84"/>
        <v>0</v>
      </c>
      <c r="E1194" s="11">
        <f t="shared" si="85"/>
        <v>0</v>
      </c>
      <c r="G1194" s="11">
        <f t="shared" si="86"/>
        <v>0</v>
      </c>
    </row>
    <row r="1195" spans="3:7" x14ac:dyDescent="0.2">
      <c r="C1195" s="11">
        <f t="shared" si="83"/>
        <v>0</v>
      </c>
      <c r="D1195" s="11">
        <f t="shared" si="84"/>
        <v>0</v>
      </c>
      <c r="E1195" s="11">
        <f t="shared" si="85"/>
        <v>0</v>
      </c>
      <c r="G1195" s="11">
        <f t="shared" si="86"/>
        <v>0</v>
      </c>
    </row>
    <row r="1196" spans="3:7" x14ac:dyDescent="0.2">
      <c r="C1196" s="11">
        <f t="shared" si="83"/>
        <v>0</v>
      </c>
      <c r="D1196" s="11">
        <f t="shared" si="84"/>
        <v>0</v>
      </c>
      <c r="E1196" s="11">
        <f t="shared" si="85"/>
        <v>0</v>
      </c>
      <c r="G1196" s="11">
        <f t="shared" si="86"/>
        <v>0</v>
      </c>
    </row>
    <row r="1197" spans="3:7" x14ac:dyDescent="0.2">
      <c r="C1197" s="11">
        <f t="shared" si="83"/>
        <v>0</v>
      </c>
      <c r="D1197" s="11">
        <f t="shared" si="84"/>
        <v>0</v>
      </c>
      <c r="E1197" s="11">
        <f t="shared" si="85"/>
        <v>0</v>
      </c>
      <c r="G1197" s="11">
        <f t="shared" si="86"/>
        <v>0</v>
      </c>
    </row>
    <row r="1198" spans="3:7" x14ac:dyDescent="0.2">
      <c r="C1198" s="11">
        <f t="shared" si="83"/>
        <v>0</v>
      </c>
      <c r="D1198" s="11">
        <f t="shared" si="84"/>
        <v>0</v>
      </c>
      <c r="E1198" s="11">
        <f t="shared" si="85"/>
        <v>0</v>
      </c>
      <c r="G1198" s="11">
        <f t="shared" si="86"/>
        <v>0</v>
      </c>
    </row>
    <row r="1199" spans="3:7" x14ac:dyDescent="0.2">
      <c r="C1199" s="11">
        <f t="shared" si="83"/>
        <v>0</v>
      </c>
      <c r="D1199" s="11">
        <f t="shared" si="84"/>
        <v>0</v>
      </c>
      <c r="E1199" s="11">
        <f t="shared" si="85"/>
        <v>0</v>
      </c>
      <c r="G1199" s="11">
        <f t="shared" si="86"/>
        <v>0</v>
      </c>
    </row>
    <row r="1200" spans="3:7" x14ac:dyDescent="0.2">
      <c r="C1200" s="11">
        <f t="shared" si="83"/>
        <v>0</v>
      </c>
      <c r="D1200" s="11">
        <f t="shared" si="84"/>
        <v>0</v>
      </c>
      <c r="E1200" s="11">
        <f t="shared" si="85"/>
        <v>0</v>
      </c>
      <c r="G1200" s="11">
        <f t="shared" si="86"/>
        <v>0</v>
      </c>
    </row>
    <row r="1201" spans="3:7" x14ac:dyDescent="0.2">
      <c r="C1201" s="11">
        <f t="shared" si="83"/>
        <v>0</v>
      </c>
      <c r="D1201" s="11">
        <f t="shared" si="84"/>
        <v>0</v>
      </c>
      <c r="E1201" s="11">
        <f t="shared" si="85"/>
        <v>0</v>
      </c>
      <c r="G1201" s="11">
        <f t="shared" si="86"/>
        <v>0</v>
      </c>
    </row>
    <row r="1202" spans="3:7" x14ac:dyDescent="0.2">
      <c r="C1202" s="11">
        <f t="shared" si="83"/>
        <v>0</v>
      </c>
      <c r="D1202" s="11">
        <f t="shared" si="84"/>
        <v>0</v>
      </c>
      <c r="E1202" s="11">
        <f t="shared" si="85"/>
        <v>0</v>
      </c>
      <c r="G1202" s="11">
        <f t="shared" si="86"/>
        <v>0</v>
      </c>
    </row>
    <row r="1203" spans="3:7" x14ac:dyDescent="0.2">
      <c r="C1203" s="11">
        <f t="shared" si="83"/>
        <v>0</v>
      </c>
      <c r="D1203" s="11">
        <f t="shared" si="84"/>
        <v>0</v>
      </c>
      <c r="E1203" s="11">
        <f t="shared" si="85"/>
        <v>0</v>
      </c>
      <c r="G1203" s="11">
        <f t="shared" si="86"/>
        <v>0</v>
      </c>
    </row>
    <row r="1204" spans="3:7" x14ac:dyDescent="0.2">
      <c r="C1204" s="11">
        <f t="shared" si="83"/>
        <v>0</v>
      </c>
      <c r="D1204" s="11">
        <f t="shared" si="84"/>
        <v>0</v>
      </c>
      <c r="E1204" s="11">
        <f t="shared" si="85"/>
        <v>0</v>
      </c>
      <c r="G1204" s="11">
        <f t="shared" si="86"/>
        <v>0</v>
      </c>
    </row>
    <row r="1205" spans="3:7" x14ac:dyDescent="0.2">
      <c r="C1205" s="11">
        <f t="shared" si="83"/>
        <v>0</v>
      </c>
      <c r="D1205" s="11">
        <f t="shared" si="84"/>
        <v>0</v>
      </c>
      <c r="E1205" s="11">
        <f t="shared" si="85"/>
        <v>0</v>
      </c>
      <c r="G1205" s="11">
        <f t="shared" si="86"/>
        <v>0</v>
      </c>
    </row>
    <row r="1206" spans="3:7" x14ac:dyDescent="0.2">
      <c r="C1206" s="11">
        <f t="shared" si="83"/>
        <v>0</v>
      </c>
      <c r="D1206" s="11">
        <f t="shared" si="84"/>
        <v>0</v>
      </c>
      <c r="E1206" s="11">
        <f t="shared" si="85"/>
        <v>0</v>
      </c>
      <c r="G1206" s="11">
        <f t="shared" si="86"/>
        <v>0</v>
      </c>
    </row>
    <row r="1207" spans="3:7" x14ac:dyDescent="0.2">
      <c r="C1207" s="11">
        <f t="shared" si="83"/>
        <v>0</v>
      </c>
      <c r="D1207" s="11">
        <f t="shared" si="84"/>
        <v>0</v>
      </c>
      <c r="E1207" s="11">
        <f t="shared" si="85"/>
        <v>0</v>
      </c>
      <c r="G1207" s="11">
        <f t="shared" si="86"/>
        <v>0</v>
      </c>
    </row>
    <row r="1208" spans="3:7" x14ac:dyDescent="0.2">
      <c r="C1208" s="11">
        <f t="shared" si="83"/>
        <v>0</v>
      </c>
      <c r="D1208" s="11">
        <f t="shared" si="84"/>
        <v>0</v>
      </c>
      <c r="E1208" s="11">
        <f t="shared" si="85"/>
        <v>0</v>
      </c>
      <c r="G1208" s="11">
        <f t="shared" si="86"/>
        <v>0</v>
      </c>
    </row>
    <row r="1209" spans="3:7" x14ac:dyDescent="0.2">
      <c r="C1209" s="11">
        <f t="shared" si="83"/>
        <v>0</v>
      </c>
      <c r="D1209" s="11">
        <f t="shared" si="84"/>
        <v>0</v>
      </c>
      <c r="E1209" s="11">
        <f t="shared" si="85"/>
        <v>0</v>
      </c>
      <c r="G1209" s="11">
        <f t="shared" si="86"/>
        <v>0</v>
      </c>
    </row>
    <row r="1210" spans="3:7" x14ac:dyDescent="0.2">
      <c r="C1210" s="11">
        <f t="shared" si="83"/>
        <v>0</v>
      </c>
      <c r="D1210" s="11">
        <f t="shared" si="84"/>
        <v>0</v>
      </c>
      <c r="E1210" s="11">
        <f t="shared" si="85"/>
        <v>0</v>
      </c>
      <c r="G1210" s="11">
        <f t="shared" si="86"/>
        <v>0</v>
      </c>
    </row>
    <row r="1211" spans="3:7" x14ac:dyDescent="0.2">
      <c r="C1211" s="11">
        <f t="shared" si="83"/>
        <v>0</v>
      </c>
      <c r="D1211" s="11">
        <f t="shared" si="84"/>
        <v>0</v>
      </c>
      <c r="E1211" s="11">
        <f t="shared" si="85"/>
        <v>0</v>
      </c>
      <c r="G1211" s="11">
        <f t="shared" si="86"/>
        <v>0</v>
      </c>
    </row>
    <row r="1212" spans="3:7" x14ac:dyDescent="0.2">
      <c r="C1212" s="11">
        <f t="shared" si="83"/>
        <v>0</v>
      </c>
      <c r="D1212" s="11">
        <f t="shared" si="84"/>
        <v>0</v>
      </c>
      <c r="E1212" s="11">
        <f t="shared" si="85"/>
        <v>0</v>
      </c>
      <c r="G1212" s="11">
        <f t="shared" si="86"/>
        <v>0</v>
      </c>
    </row>
    <row r="1213" spans="3:7" x14ac:dyDescent="0.2">
      <c r="C1213" s="11">
        <f t="shared" si="83"/>
        <v>0</v>
      </c>
      <c r="D1213" s="11">
        <f t="shared" si="84"/>
        <v>0</v>
      </c>
      <c r="E1213" s="11">
        <f t="shared" si="85"/>
        <v>0</v>
      </c>
      <c r="G1213" s="11">
        <f t="shared" si="86"/>
        <v>0</v>
      </c>
    </row>
    <row r="1214" spans="3:7" x14ac:dyDescent="0.2">
      <c r="C1214" s="11">
        <f t="shared" si="83"/>
        <v>0</v>
      </c>
      <c r="D1214" s="11">
        <f t="shared" si="84"/>
        <v>0</v>
      </c>
      <c r="E1214" s="11">
        <f t="shared" si="85"/>
        <v>0</v>
      </c>
      <c r="G1214" s="11">
        <f t="shared" si="86"/>
        <v>0</v>
      </c>
    </row>
    <row r="1215" spans="3:7" x14ac:dyDescent="0.2">
      <c r="C1215" s="11">
        <f t="shared" si="83"/>
        <v>0</v>
      </c>
      <c r="D1215" s="11">
        <f t="shared" si="84"/>
        <v>0</v>
      </c>
      <c r="E1215" s="11">
        <f t="shared" si="85"/>
        <v>0</v>
      </c>
      <c r="G1215" s="11">
        <f t="shared" si="86"/>
        <v>0</v>
      </c>
    </row>
    <row r="1216" spans="3:7" x14ac:dyDescent="0.2">
      <c r="C1216" s="11">
        <f t="shared" si="83"/>
        <v>0</v>
      </c>
      <c r="D1216" s="11">
        <f t="shared" si="84"/>
        <v>0</v>
      </c>
      <c r="E1216" s="11">
        <f t="shared" si="85"/>
        <v>0</v>
      </c>
      <c r="G1216" s="11">
        <f t="shared" si="86"/>
        <v>0</v>
      </c>
    </row>
    <row r="1217" spans="3:7" x14ac:dyDescent="0.2">
      <c r="C1217" s="11">
        <f t="shared" si="83"/>
        <v>0</v>
      </c>
      <c r="D1217" s="11">
        <f t="shared" si="84"/>
        <v>0</v>
      </c>
      <c r="E1217" s="11">
        <f t="shared" si="85"/>
        <v>0</v>
      </c>
      <c r="G1217" s="11">
        <f t="shared" si="86"/>
        <v>0</v>
      </c>
    </row>
    <row r="1218" spans="3:7" x14ac:dyDescent="0.2">
      <c r="C1218" s="11">
        <f t="shared" si="83"/>
        <v>0</v>
      </c>
      <c r="D1218" s="11">
        <f t="shared" si="84"/>
        <v>0</v>
      </c>
      <c r="E1218" s="11">
        <f t="shared" si="85"/>
        <v>0</v>
      </c>
      <c r="G1218" s="11">
        <f t="shared" si="86"/>
        <v>0</v>
      </c>
    </row>
    <row r="1219" spans="3:7" x14ac:dyDescent="0.2">
      <c r="C1219" s="11">
        <f t="shared" si="83"/>
        <v>0</v>
      </c>
      <c r="D1219" s="11">
        <f t="shared" si="84"/>
        <v>0</v>
      </c>
      <c r="E1219" s="11">
        <f t="shared" si="85"/>
        <v>0</v>
      </c>
      <c r="G1219" s="11">
        <f t="shared" si="86"/>
        <v>0</v>
      </c>
    </row>
    <row r="1220" spans="3:7" x14ac:dyDescent="0.2">
      <c r="C1220" s="11">
        <f t="shared" si="83"/>
        <v>0</v>
      </c>
      <c r="D1220" s="11">
        <f t="shared" si="84"/>
        <v>0</v>
      </c>
      <c r="E1220" s="11">
        <f t="shared" si="85"/>
        <v>0</v>
      </c>
      <c r="G1220" s="11">
        <f t="shared" si="86"/>
        <v>0</v>
      </c>
    </row>
    <row r="1221" spans="3:7" x14ac:dyDescent="0.2">
      <c r="C1221" s="11">
        <f t="shared" si="83"/>
        <v>0</v>
      </c>
      <c r="D1221" s="11">
        <f t="shared" si="84"/>
        <v>0</v>
      </c>
      <c r="E1221" s="11">
        <f t="shared" si="85"/>
        <v>0</v>
      </c>
      <c r="G1221" s="11">
        <f t="shared" si="86"/>
        <v>0</v>
      </c>
    </row>
    <row r="1222" spans="3:7" x14ac:dyDescent="0.2">
      <c r="C1222" s="11">
        <f t="shared" si="83"/>
        <v>0</v>
      </c>
      <c r="D1222" s="11">
        <f t="shared" si="84"/>
        <v>0</v>
      </c>
      <c r="E1222" s="11">
        <f t="shared" si="85"/>
        <v>0</v>
      </c>
      <c r="G1222" s="11">
        <f t="shared" si="86"/>
        <v>0</v>
      </c>
    </row>
    <row r="1223" spans="3:7" x14ac:dyDescent="0.2">
      <c r="C1223" s="11">
        <f t="shared" si="83"/>
        <v>0</v>
      </c>
      <c r="D1223" s="11">
        <f t="shared" si="84"/>
        <v>0</v>
      </c>
      <c r="E1223" s="11">
        <f t="shared" si="85"/>
        <v>0</v>
      </c>
      <c r="G1223" s="11">
        <f t="shared" si="86"/>
        <v>0</v>
      </c>
    </row>
    <row r="1224" spans="3:7" x14ac:dyDescent="0.2">
      <c r="C1224" s="11">
        <f t="shared" si="83"/>
        <v>0</v>
      </c>
      <c r="D1224" s="11">
        <f t="shared" si="84"/>
        <v>0</v>
      </c>
      <c r="E1224" s="11">
        <f t="shared" si="85"/>
        <v>0</v>
      </c>
      <c r="G1224" s="11">
        <f t="shared" si="86"/>
        <v>0</v>
      </c>
    </row>
    <row r="1225" spans="3:7" x14ac:dyDescent="0.2">
      <c r="C1225" s="11">
        <f t="shared" si="83"/>
        <v>0</v>
      </c>
      <c r="D1225" s="11">
        <f t="shared" si="84"/>
        <v>0</v>
      </c>
      <c r="E1225" s="11">
        <f t="shared" si="85"/>
        <v>0</v>
      </c>
      <c r="G1225" s="11">
        <f t="shared" si="86"/>
        <v>0</v>
      </c>
    </row>
    <row r="1226" spans="3:7" x14ac:dyDescent="0.2">
      <c r="C1226" s="11">
        <f t="shared" si="83"/>
        <v>0</v>
      </c>
      <c r="D1226" s="11">
        <f t="shared" si="84"/>
        <v>0</v>
      </c>
      <c r="E1226" s="11">
        <f t="shared" si="85"/>
        <v>0</v>
      </c>
      <c r="G1226" s="11">
        <f t="shared" si="86"/>
        <v>0</v>
      </c>
    </row>
    <row r="1227" spans="3:7" x14ac:dyDescent="0.2">
      <c r="C1227" s="11">
        <f t="shared" si="83"/>
        <v>0</v>
      </c>
      <c r="D1227" s="11">
        <f t="shared" si="84"/>
        <v>0</v>
      </c>
      <c r="E1227" s="11">
        <f t="shared" si="85"/>
        <v>0</v>
      </c>
      <c r="G1227" s="11">
        <f t="shared" si="86"/>
        <v>0</v>
      </c>
    </row>
    <row r="1228" spans="3:7" x14ac:dyDescent="0.2">
      <c r="C1228" s="11">
        <f t="shared" si="83"/>
        <v>0</v>
      </c>
      <c r="D1228" s="11">
        <f t="shared" si="84"/>
        <v>0</v>
      </c>
      <c r="E1228" s="11">
        <f t="shared" si="85"/>
        <v>0</v>
      </c>
      <c r="G1228" s="11">
        <f t="shared" si="86"/>
        <v>0</v>
      </c>
    </row>
    <row r="1229" spans="3:7" x14ac:dyDescent="0.2">
      <c r="C1229" s="11">
        <f t="shared" si="83"/>
        <v>0</v>
      </c>
      <c r="D1229" s="11">
        <f t="shared" si="84"/>
        <v>0</v>
      </c>
      <c r="E1229" s="11">
        <f t="shared" si="85"/>
        <v>0</v>
      </c>
      <c r="G1229" s="11">
        <f t="shared" si="86"/>
        <v>0</v>
      </c>
    </row>
    <row r="1230" spans="3:7" x14ac:dyDescent="0.2">
      <c r="C1230" s="11">
        <f t="shared" si="83"/>
        <v>0</v>
      </c>
      <c r="D1230" s="11">
        <f t="shared" si="84"/>
        <v>0</v>
      </c>
      <c r="E1230" s="11">
        <f t="shared" si="85"/>
        <v>0</v>
      </c>
      <c r="G1230" s="11">
        <f t="shared" si="86"/>
        <v>0</v>
      </c>
    </row>
    <row r="1231" spans="3:7" x14ac:dyDescent="0.2">
      <c r="C1231" s="11">
        <f t="shared" si="83"/>
        <v>0</v>
      </c>
      <c r="D1231" s="11">
        <f t="shared" si="84"/>
        <v>0</v>
      </c>
      <c r="E1231" s="11">
        <f t="shared" si="85"/>
        <v>0</v>
      </c>
      <c r="G1231" s="11">
        <f t="shared" si="86"/>
        <v>0</v>
      </c>
    </row>
    <row r="1232" spans="3:7" x14ac:dyDescent="0.2">
      <c r="C1232" s="11">
        <f t="shared" si="83"/>
        <v>0</v>
      </c>
      <c r="D1232" s="11">
        <f t="shared" si="84"/>
        <v>0</v>
      </c>
      <c r="E1232" s="11">
        <f t="shared" si="85"/>
        <v>0</v>
      </c>
      <c r="G1232" s="11">
        <f t="shared" si="86"/>
        <v>0</v>
      </c>
    </row>
    <row r="1233" spans="3:7" x14ac:dyDescent="0.2">
      <c r="C1233" s="11">
        <f t="shared" si="83"/>
        <v>0</v>
      </c>
      <c r="D1233" s="11">
        <f t="shared" si="84"/>
        <v>0</v>
      </c>
      <c r="E1233" s="11">
        <f t="shared" si="85"/>
        <v>0</v>
      </c>
      <c r="G1233" s="11">
        <f t="shared" si="86"/>
        <v>0</v>
      </c>
    </row>
    <row r="1234" spans="3:7" x14ac:dyDescent="0.2">
      <c r="C1234" s="11">
        <f t="shared" si="83"/>
        <v>0</v>
      </c>
      <c r="D1234" s="11">
        <f t="shared" si="84"/>
        <v>0</v>
      </c>
      <c r="E1234" s="11">
        <f t="shared" si="85"/>
        <v>0</v>
      </c>
      <c r="G1234" s="11">
        <f t="shared" si="86"/>
        <v>0</v>
      </c>
    </row>
    <row r="1235" spans="3:7" x14ac:dyDescent="0.2">
      <c r="C1235" s="11">
        <f t="shared" si="83"/>
        <v>0</v>
      </c>
      <c r="D1235" s="11">
        <f t="shared" si="84"/>
        <v>0</v>
      </c>
      <c r="E1235" s="11">
        <f t="shared" si="85"/>
        <v>0</v>
      </c>
      <c r="G1235" s="11">
        <f t="shared" si="86"/>
        <v>0</v>
      </c>
    </row>
    <row r="1236" spans="3:7" x14ac:dyDescent="0.2">
      <c r="C1236" s="11">
        <f t="shared" si="83"/>
        <v>0</v>
      </c>
      <c r="D1236" s="11">
        <f t="shared" si="84"/>
        <v>0</v>
      </c>
      <c r="E1236" s="11">
        <f t="shared" si="85"/>
        <v>0</v>
      </c>
      <c r="G1236" s="11">
        <f t="shared" si="86"/>
        <v>0</v>
      </c>
    </row>
    <row r="1237" spans="3:7" x14ac:dyDescent="0.2">
      <c r="C1237" s="11">
        <f t="shared" si="83"/>
        <v>0</v>
      </c>
      <c r="D1237" s="11">
        <f t="shared" si="84"/>
        <v>0</v>
      </c>
      <c r="E1237" s="11">
        <f t="shared" si="85"/>
        <v>0</v>
      </c>
      <c r="G1237" s="11">
        <f t="shared" si="86"/>
        <v>0</v>
      </c>
    </row>
    <row r="1238" spans="3:7" x14ac:dyDescent="0.2">
      <c r="C1238" s="11">
        <f t="shared" si="83"/>
        <v>0</v>
      </c>
      <c r="D1238" s="11">
        <f t="shared" si="84"/>
        <v>0</v>
      </c>
      <c r="E1238" s="11">
        <f t="shared" si="85"/>
        <v>0</v>
      </c>
      <c r="G1238" s="11">
        <f t="shared" si="86"/>
        <v>0</v>
      </c>
    </row>
    <row r="1239" spans="3:7" x14ac:dyDescent="0.2">
      <c r="C1239" s="11">
        <f t="shared" si="83"/>
        <v>0</v>
      </c>
      <c r="D1239" s="11">
        <f t="shared" si="84"/>
        <v>0</v>
      </c>
      <c r="E1239" s="11">
        <f t="shared" si="85"/>
        <v>0</v>
      </c>
      <c r="G1239" s="11">
        <f t="shared" si="86"/>
        <v>0</v>
      </c>
    </row>
    <row r="1240" spans="3:7" x14ac:dyDescent="0.2">
      <c r="C1240" s="11">
        <f t="shared" si="83"/>
        <v>0</v>
      </c>
      <c r="D1240" s="11">
        <f t="shared" si="84"/>
        <v>0</v>
      </c>
      <c r="E1240" s="11">
        <f t="shared" si="85"/>
        <v>0</v>
      </c>
      <c r="G1240" s="11">
        <f t="shared" si="86"/>
        <v>0</v>
      </c>
    </row>
    <row r="1241" spans="3:7" x14ac:dyDescent="0.2">
      <c r="C1241" s="11">
        <f t="shared" si="83"/>
        <v>0</v>
      </c>
      <c r="D1241" s="11">
        <f t="shared" si="84"/>
        <v>0</v>
      </c>
      <c r="E1241" s="11">
        <f t="shared" si="85"/>
        <v>0</v>
      </c>
      <c r="G1241" s="11">
        <f t="shared" si="86"/>
        <v>0</v>
      </c>
    </row>
    <row r="1242" spans="3:7" x14ac:dyDescent="0.2">
      <c r="C1242" s="11">
        <f t="shared" si="83"/>
        <v>0</v>
      </c>
      <c r="D1242" s="11">
        <f t="shared" si="84"/>
        <v>0</v>
      </c>
      <c r="E1242" s="11">
        <f t="shared" si="85"/>
        <v>0</v>
      </c>
      <c r="G1242" s="11">
        <f t="shared" si="86"/>
        <v>0</v>
      </c>
    </row>
    <row r="1243" spans="3:7" x14ac:dyDescent="0.2">
      <c r="C1243" s="11">
        <f t="shared" si="83"/>
        <v>0</v>
      </c>
      <c r="D1243" s="11">
        <f t="shared" si="84"/>
        <v>0</v>
      </c>
      <c r="E1243" s="11">
        <f t="shared" si="85"/>
        <v>0</v>
      </c>
      <c r="G1243" s="11">
        <f t="shared" si="86"/>
        <v>0</v>
      </c>
    </row>
    <row r="1244" spans="3:7" x14ac:dyDescent="0.2">
      <c r="C1244" s="11">
        <f t="shared" si="83"/>
        <v>0</v>
      </c>
      <c r="D1244" s="11">
        <f t="shared" si="84"/>
        <v>0</v>
      </c>
      <c r="E1244" s="11">
        <f t="shared" si="85"/>
        <v>0</v>
      </c>
      <c r="G1244" s="11">
        <f t="shared" si="86"/>
        <v>0</v>
      </c>
    </row>
    <row r="1245" spans="3:7" x14ac:dyDescent="0.2">
      <c r="C1245" s="11">
        <f t="shared" si="83"/>
        <v>0</v>
      </c>
      <c r="D1245" s="11">
        <f t="shared" si="84"/>
        <v>0</v>
      </c>
      <c r="E1245" s="11">
        <f t="shared" si="85"/>
        <v>0</v>
      </c>
      <c r="G1245" s="11">
        <f t="shared" si="86"/>
        <v>0</v>
      </c>
    </row>
    <row r="1246" spans="3:7" x14ac:dyDescent="0.2">
      <c r="C1246" s="11">
        <f t="shared" ref="C1246:C1309" si="87">MIN($B$19,G1245+D1246)</f>
        <v>0</v>
      </c>
      <c r="D1246" s="11">
        <f t="shared" ref="D1246:D1309" si="88">ROUND(G1245*$B$22,2)</f>
        <v>0</v>
      </c>
      <c r="E1246" s="11">
        <f t="shared" ref="E1246:E1309" si="89">C1246-D1246</f>
        <v>0</v>
      </c>
      <c r="G1246" s="11">
        <f t="shared" ref="G1246:G1309" si="90">G1245-E1246-F1246</f>
        <v>0</v>
      </c>
    </row>
    <row r="1247" spans="3:7" x14ac:dyDescent="0.2">
      <c r="C1247" s="11">
        <f t="shared" si="87"/>
        <v>0</v>
      </c>
      <c r="D1247" s="11">
        <f t="shared" si="88"/>
        <v>0</v>
      </c>
      <c r="E1247" s="11">
        <f t="shared" si="89"/>
        <v>0</v>
      </c>
      <c r="G1247" s="11">
        <f t="shared" si="90"/>
        <v>0</v>
      </c>
    </row>
    <row r="1248" spans="3:7" x14ac:dyDescent="0.2">
      <c r="C1248" s="11">
        <f t="shared" si="87"/>
        <v>0</v>
      </c>
      <c r="D1248" s="11">
        <f t="shared" si="88"/>
        <v>0</v>
      </c>
      <c r="E1248" s="11">
        <f t="shared" si="89"/>
        <v>0</v>
      </c>
      <c r="G1248" s="11">
        <f t="shared" si="90"/>
        <v>0</v>
      </c>
    </row>
    <row r="1249" spans="3:7" x14ac:dyDescent="0.2">
      <c r="C1249" s="11">
        <f t="shared" si="87"/>
        <v>0</v>
      </c>
      <c r="D1249" s="11">
        <f t="shared" si="88"/>
        <v>0</v>
      </c>
      <c r="E1249" s="11">
        <f t="shared" si="89"/>
        <v>0</v>
      </c>
      <c r="G1249" s="11">
        <f t="shared" si="90"/>
        <v>0</v>
      </c>
    </row>
    <row r="1250" spans="3:7" x14ac:dyDescent="0.2">
      <c r="C1250" s="11">
        <f t="shared" si="87"/>
        <v>0</v>
      </c>
      <c r="D1250" s="11">
        <f t="shared" si="88"/>
        <v>0</v>
      </c>
      <c r="E1250" s="11">
        <f t="shared" si="89"/>
        <v>0</v>
      </c>
      <c r="G1250" s="11">
        <f t="shared" si="90"/>
        <v>0</v>
      </c>
    </row>
    <row r="1251" spans="3:7" x14ac:dyDescent="0.2">
      <c r="C1251" s="11">
        <f t="shared" si="87"/>
        <v>0</v>
      </c>
      <c r="D1251" s="11">
        <f t="shared" si="88"/>
        <v>0</v>
      </c>
      <c r="E1251" s="11">
        <f t="shared" si="89"/>
        <v>0</v>
      </c>
      <c r="G1251" s="11">
        <f t="shared" si="90"/>
        <v>0</v>
      </c>
    </row>
    <row r="1252" spans="3:7" x14ac:dyDescent="0.2">
      <c r="C1252" s="11">
        <f t="shared" si="87"/>
        <v>0</v>
      </c>
      <c r="D1252" s="11">
        <f t="shared" si="88"/>
        <v>0</v>
      </c>
      <c r="E1252" s="11">
        <f t="shared" si="89"/>
        <v>0</v>
      </c>
      <c r="G1252" s="11">
        <f t="shared" si="90"/>
        <v>0</v>
      </c>
    </row>
    <row r="1253" spans="3:7" x14ac:dyDescent="0.2">
      <c r="C1253" s="11">
        <f t="shared" si="87"/>
        <v>0</v>
      </c>
      <c r="D1253" s="11">
        <f t="shared" si="88"/>
        <v>0</v>
      </c>
      <c r="E1253" s="11">
        <f t="shared" si="89"/>
        <v>0</v>
      </c>
      <c r="G1253" s="11">
        <f t="shared" si="90"/>
        <v>0</v>
      </c>
    </row>
    <row r="1254" spans="3:7" x14ac:dyDescent="0.2">
      <c r="C1254" s="11">
        <f t="shared" si="87"/>
        <v>0</v>
      </c>
      <c r="D1254" s="11">
        <f t="shared" si="88"/>
        <v>0</v>
      </c>
      <c r="E1254" s="11">
        <f t="shared" si="89"/>
        <v>0</v>
      </c>
      <c r="G1254" s="11">
        <f t="shared" si="90"/>
        <v>0</v>
      </c>
    </row>
    <row r="1255" spans="3:7" x14ac:dyDescent="0.2">
      <c r="C1255" s="11">
        <f t="shared" si="87"/>
        <v>0</v>
      </c>
      <c r="D1255" s="11">
        <f t="shared" si="88"/>
        <v>0</v>
      </c>
      <c r="E1255" s="11">
        <f t="shared" si="89"/>
        <v>0</v>
      </c>
      <c r="G1255" s="11">
        <f t="shared" si="90"/>
        <v>0</v>
      </c>
    </row>
    <row r="1256" spans="3:7" x14ac:dyDescent="0.2">
      <c r="C1256" s="11">
        <f t="shared" si="87"/>
        <v>0</v>
      </c>
      <c r="D1256" s="11">
        <f t="shared" si="88"/>
        <v>0</v>
      </c>
      <c r="E1256" s="11">
        <f t="shared" si="89"/>
        <v>0</v>
      </c>
      <c r="G1256" s="11">
        <f t="shared" si="90"/>
        <v>0</v>
      </c>
    </row>
    <row r="1257" spans="3:7" x14ac:dyDescent="0.2">
      <c r="C1257" s="11">
        <f t="shared" si="87"/>
        <v>0</v>
      </c>
      <c r="D1257" s="11">
        <f t="shared" si="88"/>
        <v>0</v>
      </c>
      <c r="E1257" s="11">
        <f t="shared" si="89"/>
        <v>0</v>
      </c>
      <c r="G1257" s="11">
        <f t="shared" si="90"/>
        <v>0</v>
      </c>
    </row>
    <row r="1258" spans="3:7" x14ac:dyDescent="0.2">
      <c r="C1258" s="11">
        <f t="shared" si="87"/>
        <v>0</v>
      </c>
      <c r="D1258" s="11">
        <f t="shared" si="88"/>
        <v>0</v>
      </c>
      <c r="E1258" s="11">
        <f t="shared" si="89"/>
        <v>0</v>
      </c>
      <c r="G1258" s="11">
        <f t="shared" si="90"/>
        <v>0</v>
      </c>
    </row>
    <row r="1259" spans="3:7" x14ac:dyDescent="0.2">
      <c r="C1259" s="11">
        <f t="shared" si="87"/>
        <v>0</v>
      </c>
      <c r="D1259" s="11">
        <f t="shared" si="88"/>
        <v>0</v>
      </c>
      <c r="E1259" s="11">
        <f t="shared" si="89"/>
        <v>0</v>
      </c>
      <c r="G1259" s="11">
        <f t="shared" si="90"/>
        <v>0</v>
      </c>
    </row>
    <row r="1260" spans="3:7" x14ac:dyDescent="0.2">
      <c r="C1260" s="11">
        <f t="shared" si="87"/>
        <v>0</v>
      </c>
      <c r="D1260" s="11">
        <f t="shared" si="88"/>
        <v>0</v>
      </c>
      <c r="E1260" s="11">
        <f t="shared" si="89"/>
        <v>0</v>
      </c>
      <c r="G1260" s="11">
        <f t="shared" si="90"/>
        <v>0</v>
      </c>
    </row>
    <row r="1261" spans="3:7" x14ac:dyDescent="0.2">
      <c r="C1261" s="11">
        <f t="shared" si="87"/>
        <v>0</v>
      </c>
      <c r="D1261" s="11">
        <f t="shared" si="88"/>
        <v>0</v>
      </c>
      <c r="E1261" s="11">
        <f t="shared" si="89"/>
        <v>0</v>
      </c>
      <c r="G1261" s="11">
        <f t="shared" si="90"/>
        <v>0</v>
      </c>
    </row>
    <row r="1262" spans="3:7" x14ac:dyDescent="0.2">
      <c r="C1262" s="11">
        <f t="shared" si="87"/>
        <v>0</v>
      </c>
      <c r="D1262" s="11">
        <f t="shared" si="88"/>
        <v>0</v>
      </c>
      <c r="E1262" s="11">
        <f t="shared" si="89"/>
        <v>0</v>
      </c>
      <c r="G1262" s="11">
        <f t="shared" si="90"/>
        <v>0</v>
      </c>
    </row>
    <row r="1263" spans="3:7" x14ac:dyDescent="0.2">
      <c r="C1263" s="11">
        <f t="shared" si="87"/>
        <v>0</v>
      </c>
      <c r="D1263" s="11">
        <f t="shared" si="88"/>
        <v>0</v>
      </c>
      <c r="E1263" s="11">
        <f t="shared" si="89"/>
        <v>0</v>
      </c>
      <c r="G1263" s="11">
        <f t="shared" si="90"/>
        <v>0</v>
      </c>
    </row>
    <row r="1264" spans="3:7" x14ac:dyDescent="0.2">
      <c r="C1264" s="11">
        <f t="shared" si="87"/>
        <v>0</v>
      </c>
      <c r="D1264" s="11">
        <f t="shared" si="88"/>
        <v>0</v>
      </c>
      <c r="E1264" s="11">
        <f t="shared" si="89"/>
        <v>0</v>
      </c>
      <c r="G1264" s="11">
        <f t="shared" si="90"/>
        <v>0</v>
      </c>
    </row>
    <row r="1265" spans="3:7" x14ac:dyDescent="0.2">
      <c r="C1265" s="11">
        <f t="shared" si="87"/>
        <v>0</v>
      </c>
      <c r="D1265" s="11">
        <f t="shared" si="88"/>
        <v>0</v>
      </c>
      <c r="E1265" s="11">
        <f t="shared" si="89"/>
        <v>0</v>
      </c>
      <c r="G1265" s="11">
        <f t="shared" si="90"/>
        <v>0</v>
      </c>
    </row>
    <row r="1266" spans="3:7" x14ac:dyDescent="0.2">
      <c r="C1266" s="11">
        <f t="shared" si="87"/>
        <v>0</v>
      </c>
      <c r="D1266" s="11">
        <f t="shared" si="88"/>
        <v>0</v>
      </c>
      <c r="E1266" s="11">
        <f t="shared" si="89"/>
        <v>0</v>
      </c>
      <c r="G1266" s="11">
        <f t="shared" si="90"/>
        <v>0</v>
      </c>
    </row>
    <row r="1267" spans="3:7" x14ac:dyDescent="0.2">
      <c r="C1267" s="11">
        <f t="shared" si="87"/>
        <v>0</v>
      </c>
      <c r="D1267" s="11">
        <f t="shared" si="88"/>
        <v>0</v>
      </c>
      <c r="E1267" s="11">
        <f t="shared" si="89"/>
        <v>0</v>
      </c>
      <c r="G1267" s="11">
        <f t="shared" si="90"/>
        <v>0</v>
      </c>
    </row>
    <row r="1268" spans="3:7" x14ac:dyDescent="0.2">
      <c r="C1268" s="11">
        <f t="shared" si="87"/>
        <v>0</v>
      </c>
      <c r="D1268" s="11">
        <f t="shared" si="88"/>
        <v>0</v>
      </c>
      <c r="E1268" s="11">
        <f t="shared" si="89"/>
        <v>0</v>
      </c>
      <c r="G1268" s="11">
        <f t="shared" si="90"/>
        <v>0</v>
      </c>
    </row>
    <row r="1269" spans="3:7" x14ac:dyDescent="0.2">
      <c r="C1269" s="11">
        <f t="shared" si="87"/>
        <v>0</v>
      </c>
      <c r="D1269" s="11">
        <f t="shared" si="88"/>
        <v>0</v>
      </c>
      <c r="E1269" s="11">
        <f t="shared" si="89"/>
        <v>0</v>
      </c>
      <c r="G1269" s="11">
        <f t="shared" si="90"/>
        <v>0</v>
      </c>
    </row>
    <row r="1270" spans="3:7" x14ac:dyDescent="0.2">
      <c r="C1270" s="11">
        <f t="shared" si="87"/>
        <v>0</v>
      </c>
      <c r="D1270" s="11">
        <f t="shared" si="88"/>
        <v>0</v>
      </c>
      <c r="E1270" s="11">
        <f t="shared" si="89"/>
        <v>0</v>
      </c>
      <c r="G1270" s="11">
        <f t="shared" si="90"/>
        <v>0</v>
      </c>
    </row>
    <row r="1271" spans="3:7" x14ac:dyDescent="0.2">
      <c r="C1271" s="11">
        <f t="shared" si="87"/>
        <v>0</v>
      </c>
      <c r="D1271" s="11">
        <f t="shared" si="88"/>
        <v>0</v>
      </c>
      <c r="E1271" s="11">
        <f t="shared" si="89"/>
        <v>0</v>
      </c>
      <c r="G1271" s="11">
        <f t="shared" si="90"/>
        <v>0</v>
      </c>
    </row>
    <row r="1272" spans="3:7" x14ac:dyDescent="0.2">
      <c r="C1272" s="11">
        <f t="shared" si="87"/>
        <v>0</v>
      </c>
      <c r="D1272" s="11">
        <f t="shared" si="88"/>
        <v>0</v>
      </c>
      <c r="E1272" s="11">
        <f t="shared" si="89"/>
        <v>0</v>
      </c>
      <c r="G1272" s="11">
        <f t="shared" si="90"/>
        <v>0</v>
      </c>
    </row>
    <row r="1273" spans="3:7" x14ac:dyDescent="0.2">
      <c r="C1273" s="11">
        <f t="shared" si="87"/>
        <v>0</v>
      </c>
      <c r="D1273" s="11">
        <f t="shared" si="88"/>
        <v>0</v>
      </c>
      <c r="E1273" s="11">
        <f t="shared" si="89"/>
        <v>0</v>
      </c>
      <c r="G1273" s="11">
        <f t="shared" si="90"/>
        <v>0</v>
      </c>
    </row>
    <row r="1274" spans="3:7" x14ac:dyDescent="0.2">
      <c r="C1274" s="11">
        <f t="shared" si="87"/>
        <v>0</v>
      </c>
      <c r="D1274" s="11">
        <f t="shared" si="88"/>
        <v>0</v>
      </c>
      <c r="E1274" s="11">
        <f t="shared" si="89"/>
        <v>0</v>
      </c>
      <c r="G1274" s="11">
        <f t="shared" si="90"/>
        <v>0</v>
      </c>
    </row>
    <row r="1275" spans="3:7" x14ac:dyDescent="0.2">
      <c r="C1275" s="11">
        <f t="shared" si="87"/>
        <v>0</v>
      </c>
      <c r="D1275" s="11">
        <f t="shared" si="88"/>
        <v>0</v>
      </c>
      <c r="E1275" s="11">
        <f t="shared" si="89"/>
        <v>0</v>
      </c>
      <c r="G1275" s="11">
        <f t="shared" si="90"/>
        <v>0</v>
      </c>
    </row>
    <row r="1276" spans="3:7" x14ac:dyDescent="0.2">
      <c r="C1276" s="11">
        <f t="shared" si="87"/>
        <v>0</v>
      </c>
      <c r="D1276" s="11">
        <f t="shared" si="88"/>
        <v>0</v>
      </c>
      <c r="E1276" s="11">
        <f t="shared" si="89"/>
        <v>0</v>
      </c>
      <c r="G1276" s="11">
        <f t="shared" si="90"/>
        <v>0</v>
      </c>
    </row>
    <row r="1277" spans="3:7" x14ac:dyDescent="0.2">
      <c r="C1277" s="11">
        <f t="shared" si="87"/>
        <v>0</v>
      </c>
      <c r="D1277" s="11">
        <f t="shared" si="88"/>
        <v>0</v>
      </c>
      <c r="E1277" s="11">
        <f t="shared" si="89"/>
        <v>0</v>
      </c>
      <c r="G1277" s="11">
        <f t="shared" si="90"/>
        <v>0</v>
      </c>
    </row>
    <row r="1278" spans="3:7" x14ac:dyDescent="0.2">
      <c r="C1278" s="11">
        <f t="shared" si="87"/>
        <v>0</v>
      </c>
      <c r="D1278" s="11">
        <f t="shared" si="88"/>
        <v>0</v>
      </c>
      <c r="E1278" s="11">
        <f t="shared" si="89"/>
        <v>0</v>
      </c>
      <c r="G1278" s="11">
        <f t="shared" si="90"/>
        <v>0</v>
      </c>
    </row>
    <row r="1279" spans="3:7" x14ac:dyDescent="0.2">
      <c r="C1279" s="11">
        <f t="shared" si="87"/>
        <v>0</v>
      </c>
      <c r="D1279" s="11">
        <f t="shared" si="88"/>
        <v>0</v>
      </c>
      <c r="E1279" s="11">
        <f t="shared" si="89"/>
        <v>0</v>
      </c>
      <c r="G1279" s="11">
        <f t="shared" si="90"/>
        <v>0</v>
      </c>
    </row>
    <row r="1280" spans="3:7" x14ac:dyDescent="0.2">
      <c r="C1280" s="11">
        <f t="shared" si="87"/>
        <v>0</v>
      </c>
      <c r="D1280" s="11">
        <f t="shared" si="88"/>
        <v>0</v>
      </c>
      <c r="E1280" s="11">
        <f t="shared" si="89"/>
        <v>0</v>
      </c>
      <c r="G1280" s="11">
        <f t="shared" si="90"/>
        <v>0</v>
      </c>
    </row>
    <row r="1281" spans="3:7" x14ac:dyDescent="0.2">
      <c r="C1281" s="11">
        <f t="shared" si="87"/>
        <v>0</v>
      </c>
      <c r="D1281" s="11">
        <f t="shared" si="88"/>
        <v>0</v>
      </c>
      <c r="E1281" s="11">
        <f t="shared" si="89"/>
        <v>0</v>
      </c>
      <c r="G1281" s="11">
        <f t="shared" si="90"/>
        <v>0</v>
      </c>
    </row>
    <row r="1282" spans="3:7" x14ac:dyDescent="0.2">
      <c r="C1282" s="11">
        <f t="shared" si="87"/>
        <v>0</v>
      </c>
      <c r="D1282" s="11">
        <f t="shared" si="88"/>
        <v>0</v>
      </c>
      <c r="E1282" s="11">
        <f t="shared" si="89"/>
        <v>0</v>
      </c>
      <c r="G1282" s="11">
        <f t="shared" si="90"/>
        <v>0</v>
      </c>
    </row>
    <row r="1283" spans="3:7" x14ac:dyDescent="0.2">
      <c r="C1283" s="11">
        <f t="shared" si="87"/>
        <v>0</v>
      </c>
      <c r="D1283" s="11">
        <f t="shared" si="88"/>
        <v>0</v>
      </c>
      <c r="E1283" s="11">
        <f t="shared" si="89"/>
        <v>0</v>
      </c>
      <c r="G1283" s="11">
        <f t="shared" si="90"/>
        <v>0</v>
      </c>
    </row>
    <row r="1284" spans="3:7" x14ac:dyDescent="0.2">
      <c r="C1284" s="11">
        <f t="shared" si="87"/>
        <v>0</v>
      </c>
      <c r="D1284" s="11">
        <f t="shared" si="88"/>
        <v>0</v>
      </c>
      <c r="E1284" s="11">
        <f t="shared" si="89"/>
        <v>0</v>
      </c>
      <c r="G1284" s="11">
        <f t="shared" si="90"/>
        <v>0</v>
      </c>
    </row>
    <row r="1285" spans="3:7" x14ac:dyDescent="0.2">
      <c r="C1285" s="11">
        <f t="shared" si="87"/>
        <v>0</v>
      </c>
      <c r="D1285" s="11">
        <f t="shared" si="88"/>
        <v>0</v>
      </c>
      <c r="E1285" s="11">
        <f t="shared" si="89"/>
        <v>0</v>
      </c>
      <c r="G1285" s="11">
        <f t="shared" si="90"/>
        <v>0</v>
      </c>
    </row>
    <row r="1286" spans="3:7" x14ac:dyDescent="0.2">
      <c r="C1286" s="11">
        <f t="shared" si="87"/>
        <v>0</v>
      </c>
      <c r="D1286" s="11">
        <f t="shared" si="88"/>
        <v>0</v>
      </c>
      <c r="E1286" s="11">
        <f t="shared" si="89"/>
        <v>0</v>
      </c>
      <c r="G1286" s="11">
        <f t="shared" si="90"/>
        <v>0</v>
      </c>
    </row>
    <row r="1287" spans="3:7" x14ac:dyDescent="0.2">
      <c r="C1287" s="11">
        <f t="shared" si="87"/>
        <v>0</v>
      </c>
      <c r="D1287" s="11">
        <f t="shared" si="88"/>
        <v>0</v>
      </c>
      <c r="E1287" s="11">
        <f t="shared" si="89"/>
        <v>0</v>
      </c>
      <c r="G1287" s="11">
        <f t="shared" si="90"/>
        <v>0</v>
      </c>
    </row>
    <row r="1288" spans="3:7" x14ac:dyDescent="0.2">
      <c r="C1288" s="11">
        <f t="shared" si="87"/>
        <v>0</v>
      </c>
      <c r="D1288" s="11">
        <f t="shared" si="88"/>
        <v>0</v>
      </c>
      <c r="E1288" s="11">
        <f t="shared" si="89"/>
        <v>0</v>
      </c>
      <c r="G1288" s="11">
        <f t="shared" si="90"/>
        <v>0</v>
      </c>
    </row>
    <row r="1289" spans="3:7" x14ac:dyDescent="0.2">
      <c r="C1289" s="11">
        <f t="shared" si="87"/>
        <v>0</v>
      </c>
      <c r="D1289" s="11">
        <f t="shared" si="88"/>
        <v>0</v>
      </c>
      <c r="E1289" s="11">
        <f t="shared" si="89"/>
        <v>0</v>
      </c>
      <c r="G1289" s="11">
        <f t="shared" si="90"/>
        <v>0</v>
      </c>
    </row>
    <row r="1290" spans="3:7" x14ac:dyDescent="0.2">
      <c r="C1290" s="11">
        <f t="shared" si="87"/>
        <v>0</v>
      </c>
      <c r="D1290" s="11">
        <f t="shared" si="88"/>
        <v>0</v>
      </c>
      <c r="E1290" s="11">
        <f t="shared" si="89"/>
        <v>0</v>
      </c>
      <c r="G1290" s="11">
        <f t="shared" si="90"/>
        <v>0</v>
      </c>
    </row>
    <row r="1291" spans="3:7" x14ac:dyDescent="0.2">
      <c r="C1291" s="11">
        <f t="shared" si="87"/>
        <v>0</v>
      </c>
      <c r="D1291" s="11">
        <f t="shared" si="88"/>
        <v>0</v>
      </c>
      <c r="E1291" s="11">
        <f t="shared" si="89"/>
        <v>0</v>
      </c>
      <c r="G1291" s="11">
        <f t="shared" si="90"/>
        <v>0</v>
      </c>
    </row>
    <row r="1292" spans="3:7" x14ac:dyDescent="0.2">
      <c r="C1292" s="11">
        <f t="shared" si="87"/>
        <v>0</v>
      </c>
      <c r="D1292" s="11">
        <f t="shared" si="88"/>
        <v>0</v>
      </c>
      <c r="E1292" s="11">
        <f t="shared" si="89"/>
        <v>0</v>
      </c>
      <c r="G1292" s="11">
        <f t="shared" si="90"/>
        <v>0</v>
      </c>
    </row>
    <row r="1293" spans="3:7" x14ac:dyDescent="0.2">
      <c r="C1293" s="11">
        <f t="shared" si="87"/>
        <v>0</v>
      </c>
      <c r="D1293" s="11">
        <f t="shared" si="88"/>
        <v>0</v>
      </c>
      <c r="E1293" s="11">
        <f t="shared" si="89"/>
        <v>0</v>
      </c>
      <c r="G1293" s="11">
        <f t="shared" si="90"/>
        <v>0</v>
      </c>
    </row>
    <row r="1294" spans="3:7" x14ac:dyDescent="0.2">
      <c r="C1294" s="11">
        <f t="shared" si="87"/>
        <v>0</v>
      </c>
      <c r="D1294" s="11">
        <f t="shared" si="88"/>
        <v>0</v>
      </c>
      <c r="E1294" s="11">
        <f t="shared" si="89"/>
        <v>0</v>
      </c>
      <c r="G1294" s="11">
        <f t="shared" si="90"/>
        <v>0</v>
      </c>
    </row>
    <row r="1295" spans="3:7" x14ac:dyDescent="0.2">
      <c r="C1295" s="11">
        <f t="shared" si="87"/>
        <v>0</v>
      </c>
      <c r="D1295" s="11">
        <f t="shared" si="88"/>
        <v>0</v>
      </c>
      <c r="E1295" s="11">
        <f t="shared" si="89"/>
        <v>0</v>
      </c>
      <c r="G1295" s="11">
        <f t="shared" si="90"/>
        <v>0</v>
      </c>
    </row>
    <row r="1296" spans="3:7" x14ac:dyDescent="0.2">
      <c r="C1296" s="11">
        <f t="shared" si="87"/>
        <v>0</v>
      </c>
      <c r="D1296" s="11">
        <f t="shared" si="88"/>
        <v>0</v>
      </c>
      <c r="E1296" s="11">
        <f t="shared" si="89"/>
        <v>0</v>
      </c>
      <c r="G1296" s="11">
        <f t="shared" si="90"/>
        <v>0</v>
      </c>
    </row>
    <row r="1297" spans="3:7" x14ac:dyDescent="0.2">
      <c r="C1297" s="11">
        <f t="shared" si="87"/>
        <v>0</v>
      </c>
      <c r="D1297" s="11">
        <f t="shared" si="88"/>
        <v>0</v>
      </c>
      <c r="E1297" s="11">
        <f t="shared" si="89"/>
        <v>0</v>
      </c>
      <c r="G1297" s="11">
        <f t="shared" si="90"/>
        <v>0</v>
      </c>
    </row>
    <row r="1298" spans="3:7" x14ac:dyDescent="0.2">
      <c r="C1298" s="11">
        <f t="shared" si="87"/>
        <v>0</v>
      </c>
      <c r="D1298" s="11">
        <f t="shared" si="88"/>
        <v>0</v>
      </c>
      <c r="E1298" s="11">
        <f t="shared" si="89"/>
        <v>0</v>
      </c>
      <c r="G1298" s="11">
        <f t="shared" si="90"/>
        <v>0</v>
      </c>
    </row>
    <row r="1299" spans="3:7" x14ac:dyDescent="0.2">
      <c r="C1299" s="11">
        <f t="shared" si="87"/>
        <v>0</v>
      </c>
      <c r="D1299" s="11">
        <f t="shared" si="88"/>
        <v>0</v>
      </c>
      <c r="E1299" s="11">
        <f t="shared" si="89"/>
        <v>0</v>
      </c>
      <c r="G1299" s="11">
        <f t="shared" si="90"/>
        <v>0</v>
      </c>
    </row>
    <row r="1300" spans="3:7" x14ac:dyDescent="0.2">
      <c r="C1300" s="11">
        <f t="shared" si="87"/>
        <v>0</v>
      </c>
      <c r="D1300" s="11">
        <f t="shared" si="88"/>
        <v>0</v>
      </c>
      <c r="E1300" s="11">
        <f t="shared" si="89"/>
        <v>0</v>
      </c>
      <c r="G1300" s="11">
        <f t="shared" si="90"/>
        <v>0</v>
      </c>
    </row>
    <row r="1301" spans="3:7" x14ac:dyDescent="0.2">
      <c r="C1301" s="11">
        <f t="shared" si="87"/>
        <v>0</v>
      </c>
      <c r="D1301" s="11">
        <f t="shared" si="88"/>
        <v>0</v>
      </c>
      <c r="E1301" s="11">
        <f t="shared" si="89"/>
        <v>0</v>
      </c>
      <c r="G1301" s="11">
        <f t="shared" si="90"/>
        <v>0</v>
      </c>
    </row>
    <row r="1302" spans="3:7" x14ac:dyDescent="0.2">
      <c r="C1302" s="11">
        <f t="shared" si="87"/>
        <v>0</v>
      </c>
      <c r="D1302" s="11">
        <f t="shared" si="88"/>
        <v>0</v>
      </c>
      <c r="E1302" s="11">
        <f t="shared" si="89"/>
        <v>0</v>
      </c>
      <c r="G1302" s="11">
        <f t="shared" si="90"/>
        <v>0</v>
      </c>
    </row>
    <row r="1303" spans="3:7" x14ac:dyDescent="0.2">
      <c r="C1303" s="11">
        <f t="shared" si="87"/>
        <v>0</v>
      </c>
      <c r="D1303" s="11">
        <f t="shared" si="88"/>
        <v>0</v>
      </c>
      <c r="E1303" s="11">
        <f t="shared" si="89"/>
        <v>0</v>
      </c>
      <c r="G1303" s="11">
        <f t="shared" si="90"/>
        <v>0</v>
      </c>
    </row>
    <row r="1304" spans="3:7" x14ac:dyDescent="0.2">
      <c r="C1304" s="11">
        <f t="shared" si="87"/>
        <v>0</v>
      </c>
      <c r="D1304" s="11">
        <f t="shared" si="88"/>
        <v>0</v>
      </c>
      <c r="E1304" s="11">
        <f t="shared" si="89"/>
        <v>0</v>
      </c>
      <c r="G1304" s="11">
        <f t="shared" si="90"/>
        <v>0</v>
      </c>
    </row>
    <row r="1305" spans="3:7" x14ac:dyDescent="0.2">
      <c r="C1305" s="11">
        <f t="shared" si="87"/>
        <v>0</v>
      </c>
      <c r="D1305" s="11">
        <f t="shared" si="88"/>
        <v>0</v>
      </c>
      <c r="E1305" s="11">
        <f t="shared" si="89"/>
        <v>0</v>
      </c>
      <c r="G1305" s="11">
        <f t="shared" si="90"/>
        <v>0</v>
      </c>
    </row>
    <row r="1306" spans="3:7" x14ac:dyDescent="0.2">
      <c r="C1306" s="11">
        <f t="shared" si="87"/>
        <v>0</v>
      </c>
      <c r="D1306" s="11">
        <f t="shared" si="88"/>
        <v>0</v>
      </c>
      <c r="E1306" s="11">
        <f t="shared" si="89"/>
        <v>0</v>
      </c>
      <c r="G1306" s="11">
        <f t="shared" si="90"/>
        <v>0</v>
      </c>
    </row>
    <row r="1307" spans="3:7" x14ac:dyDescent="0.2">
      <c r="C1307" s="11">
        <f t="shared" si="87"/>
        <v>0</v>
      </c>
      <c r="D1307" s="11">
        <f t="shared" si="88"/>
        <v>0</v>
      </c>
      <c r="E1307" s="11">
        <f t="shared" si="89"/>
        <v>0</v>
      </c>
      <c r="G1307" s="11">
        <f t="shared" si="90"/>
        <v>0</v>
      </c>
    </row>
    <row r="1308" spans="3:7" x14ac:dyDescent="0.2">
      <c r="C1308" s="11">
        <f t="shared" si="87"/>
        <v>0</v>
      </c>
      <c r="D1308" s="11">
        <f t="shared" si="88"/>
        <v>0</v>
      </c>
      <c r="E1308" s="11">
        <f t="shared" si="89"/>
        <v>0</v>
      </c>
      <c r="G1308" s="11">
        <f t="shared" si="90"/>
        <v>0</v>
      </c>
    </row>
    <row r="1309" spans="3:7" x14ac:dyDescent="0.2">
      <c r="C1309" s="11">
        <f t="shared" si="87"/>
        <v>0</v>
      </c>
      <c r="D1309" s="11">
        <f t="shared" si="88"/>
        <v>0</v>
      </c>
      <c r="E1309" s="11">
        <f t="shared" si="89"/>
        <v>0</v>
      </c>
      <c r="G1309" s="11">
        <f t="shared" si="90"/>
        <v>0</v>
      </c>
    </row>
    <row r="1310" spans="3:7" x14ac:dyDescent="0.2">
      <c r="C1310" s="11">
        <f t="shared" ref="C1310:C1373" si="91">MIN($B$19,G1309+D1310)</f>
        <v>0</v>
      </c>
      <c r="D1310" s="11">
        <f t="shared" ref="D1310:D1373" si="92">ROUND(G1309*$B$22,2)</f>
        <v>0</v>
      </c>
      <c r="E1310" s="11">
        <f t="shared" ref="E1310:E1373" si="93">C1310-D1310</f>
        <v>0</v>
      </c>
      <c r="G1310" s="11">
        <f t="shared" ref="G1310:G1373" si="94">G1309-E1310-F1310</f>
        <v>0</v>
      </c>
    </row>
    <row r="1311" spans="3:7" x14ac:dyDescent="0.2">
      <c r="C1311" s="11">
        <f t="shared" si="91"/>
        <v>0</v>
      </c>
      <c r="D1311" s="11">
        <f t="shared" si="92"/>
        <v>0</v>
      </c>
      <c r="E1311" s="11">
        <f t="shared" si="93"/>
        <v>0</v>
      </c>
      <c r="G1311" s="11">
        <f t="shared" si="94"/>
        <v>0</v>
      </c>
    </row>
    <row r="1312" spans="3:7" x14ac:dyDescent="0.2">
      <c r="C1312" s="11">
        <f t="shared" si="91"/>
        <v>0</v>
      </c>
      <c r="D1312" s="11">
        <f t="shared" si="92"/>
        <v>0</v>
      </c>
      <c r="E1312" s="11">
        <f t="shared" si="93"/>
        <v>0</v>
      </c>
      <c r="G1312" s="11">
        <f t="shared" si="94"/>
        <v>0</v>
      </c>
    </row>
    <row r="1313" spans="3:7" x14ac:dyDescent="0.2">
      <c r="C1313" s="11">
        <f t="shared" si="91"/>
        <v>0</v>
      </c>
      <c r="D1313" s="11">
        <f t="shared" si="92"/>
        <v>0</v>
      </c>
      <c r="E1313" s="11">
        <f t="shared" si="93"/>
        <v>0</v>
      </c>
      <c r="G1313" s="11">
        <f t="shared" si="94"/>
        <v>0</v>
      </c>
    </row>
    <row r="1314" spans="3:7" x14ac:dyDescent="0.2">
      <c r="C1314" s="11">
        <f t="shared" si="91"/>
        <v>0</v>
      </c>
      <c r="D1314" s="11">
        <f t="shared" si="92"/>
        <v>0</v>
      </c>
      <c r="E1314" s="11">
        <f t="shared" si="93"/>
        <v>0</v>
      </c>
      <c r="G1314" s="11">
        <f t="shared" si="94"/>
        <v>0</v>
      </c>
    </row>
    <row r="1315" spans="3:7" x14ac:dyDescent="0.2">
      <c r="C1315" s="11">
        <f t="shared" si="91"/>
        <v>0</v>
      </c>
      <c r="D1315" s="11">
        <f t="shared" si="92"/>
        <v>0</v>
      </c>
      <c r="E1315" s="11">
        <f t="shared" si="93"/>
        <v>0</v>
      </c>
      <c r="G1315" s="11">
        <f t="shared" si="94"/>
        <v>0</v>
      </c>
    </row>
    <row r="1316" spans="3:7" x14ac:dyDescent="0.2">
      <c r="C1316" s="11">
        <f t="shared" si="91"/>
        <v>0</v>
      </c>
      <c r="D1316" s="11">
        <f t="shared" si="92"/>
        <v>0</v>
      </c>
      <c r="E1316" s="11">
        <f t="shared" si="93"/>
        <v>0</v>
      </c>
      <c r="G1316" s="11">
        <f t="shared" si="94"/>
        <v>0</v>
      </c>
    </row>
    <row r="1317" spans="3:7" x14ac:dyDescent="0.2">
      <c r="C1317" s="11">
        <f t="shared" si="91"/>
        <v>0</v>
      </c>
      <c r="D1317" s="11">
        <f t="shared" si="92"/>
        <v>0</v>
      </c>
      <c r="E1317" s="11">
        <f t="shared" si="93"/>
        <v>0</v>
      </c>
      <c r="G1317" s="11">
        <f t="shared" si="94"/>
        <v>0</v>
      </c>
    </row>
    <row r="1318" spans="3:7" x14ac:dyDescent="0.2">
      <c r="C1318" s="11">
        <f t="shared" si="91"/>
        <v>0</v>
      </c>
      <c r="D1318" s="11">
        <f t="shared" si="92"/>
        <v>0</v>
      </c>
      <c r="E1318" s="11">
        <f t="shared" si="93"/>
        <v>0</v>
      </c>
      <c r="G1318" s="11">
        <f t="shared" si="94"/>
        <v>0</v>
      </c>
    </row>
    <row r="1319" spans="3:7" x14ac:dyDescent="0.2">
      <c r="C1319" s="11">
        <f t="shared" si="91"/>
        <v>0</v>
      </c>
      <c r="D1319" s="11">
        <f t="shared" si="92"/>
        <v>0</v>
      </c>
      <c r="E1319" s="11">
        <f t="shared" si="93"/>
        <v>0</v>
      </c>
      <c r="G1319" s="11">
        <f t="shared" si="94"/>
        <v>0</v>
      </c>
    </row>
    <row r="1320" spans="3:7" x14ac:dyDescent="0.2">
      <c r="C1320" s="11">
        <f t="shared" si="91"/>
        <v>0</v>
      </c>
      <c r="D1320" s="11">
        <f t="shared" si="92"/>
        <v>0</v>
      </c>
      <c r="E1320" s="11">
        <f t="shared" si="93"/>
        <v>0</v>
      </c>
      <c r="G1320" s="11">
        <f t="shared" si="94"/>
        <v>0</v>
      </c>
    </row>
    <row r="1321" spans="3:7" x14ac:dyDescent="0.2">
      <c r="C1321" s="11">
        <f t="shared" si="91"/>
        <v>0</v>
      </c>
      <c r="D1321" s="11">
        <f t="shared" si="92"/>
        <v>0</v>
      </c>
      <c r="E1321" s="11">
        <f t="shared" si="93"/>
        <v>0</v>
      </c>
      <c r="G1321" s="11">
        <f t="shared" si="94"/>
        <v>0</v>
      </c>
    </row>
    <row r="1322" spans="3:7" x14ac:dyDescent="0.2">
      <c r="C1322" s="11">
        <f t="shared" si="91"/>
        <v>0</v>
      </c>
      <c r="D1322" s="11">
        <f t="shared" si="92"/>
        <v>0</v>
      </c>
      <c r="E1322" s="11">
        <f t="shared" si="93"/>
        <v>0</v>
      </c>
      <c r="G1322" s="11">
        <f t="shared" si="94"/>
        <v>0</v>
      </c>
    </row>
    <row r="1323" spans="3:7" x14ac:dyDescent="0.2">
      <c r="C1323" s="11">
        <f t="shared" si="91"/>
        <v>0</v>
      </c>
      <c r="D1323" s="11">
        <f t="shared" si="92"/>
        <v>0</v>
      </c>
      <c r="E1323" s="11">
        <f t="shared" si="93"/>
        <v>0</v>
      </c>
      <c r="G1323" s="11">
        <f t="shared" si="94"/>
        <v>0</v>
      </c>
    </row>
    <row r="1324" spans="3:7" x14ac:dyDescent="0.2">
      <c r="C1324" s="11">
        <f t="shared" si="91"/>
        <v>0</v>
      </c>
      <c r="D1324" s="11">
        <f t="shared" si="92"/>
        <v>0</v>
      </c>
      <c r="E1324" s="11">
        <f t="shared" si="93"/>
        <v>0</v>
      </c>
      <c r="G1324" s="11">
        <f t="shared" si="94"/>
        <v>0</v>
      </c>
    </row>
    <row r="1325" spans="3:7" x14ac:dyDescent="0.2">
      <c r="C1325" s="11">
        <f t="shared" si="91"/>
        <v>0</v>
      </c>
      <c r="D1325" s="11">
        <f t="shared" si="92"/>
        <v>0</v>
      </c>
      <c r="E1325" s="11">
        <f t="shared" si="93"/>
        <v>0</v>
      </c>
      <c r="G1325" s="11">
        <f t="shared" si="94"/>
        <v>0</v>
      </c>
    </row>
    <row r="1326" spans="3:7" x14ac:dyDescent="0.2">
      <c r="C1326" s="11">
        <f t="shared" si="91"/>
        <v>0</v>
      </c>
      <c r="D1326" s="11">
        <f t="shared" si="92"/>
        <v>0</v>
      </c>
      <c r="E1326" s="11">
        <f t="shared" si="93"/>
        <v>0</v>
      </c>
      <c r="G1326" s="11">
        <f t="shared" si="94"/>
        <v>0</v>
      </c>
    </row>
    <row r="1327" spans="3:7" x14ac:dyDescent="0.2">
      <c r="C1327" s="11">
        <f t="shared" si="91"/>
        <v>0</v>
      </c>
      <c r="D1327" s="11">
        <f t="shared" si="92"/>
        <v>0</v>
      </c>
      <c r="E1327" s="11">
        <f t="shared" si="93"/>
        <v>0</v>
      </c>
      <c r="G1327" s="11">
        <f t="shared" si="94"/>
        <v>0</v>
      </c>
    </row>
    <row r="1328" spans="3:7" x14ac:dyDescent="0.2">
      <c r="C1328" s="11">
        <f t="shared" si="91"/>
        <v>0</v>
      </c>
      <c r="D1328" s="11">
        <f t="shared" si="92"/>
        <v>0</v>
      </c>
      <c r="E1328" s="11">
        <f t="shared" si="93"/>
        <v>0</v>
      </c>
      <c r="G1328" s="11">
        <f t="shared" si="94"/>
        <v>0</v>
      </c>
    </row>
    <row r="1329" spans="3:7" x14ac:dyDescent="0.2">
      <c r="C1329" s="11">
        <f t="shared" si="91"/>
        <v>0</v>
      </c>
      <c r="D1329" s="11">
        <f t="shared" si="92"/>
        <v>0</v>
      </c>
      <c r="E1329" s="11">
        <f t="shared" si="93"/>
        <v>0</v>
      </c>
      <c r="G1329" s="11">
        <f t="shared" si="94"/>
        <v>0</v>
      </c>
    </row>
    <row r="1330" spans="3:7" x14ac:dyDescent="0.2">
      <c r="C1330" s="11">
        <f t="shared" si="91"/>
        <v>0</v>
      </c>
      <c r="D1330" s="11">
        <f t="shared" si="92"/>
        <v>0</v>
      </c>
      <c r="E1330" s="11">
        <f t="shared" si="93"/>
        <v>0</v>
      </c>
      <c r="G1330" s="11">
        <f t="shared" si="94"/>
        <v>0</v>
      </c>
    </row>
    <row r="1331" spans="3:7" x14ac:dyDescent="0.2">
      <c r="C1331" s="11">
        <f t="shared" si="91"/>
        <v>0</v>
      </c>
      <c r="D1331" s="11">
        <f t="shared" si="92"/>
        <v>0</v>
      </c>
      <c r="E1331" s="11">
        <f t="shared" si="93"/>
        <v>0</v>
      </c>
      <c r="G1331" s="11">
        <f t="shared" si="94"/>
        <v>0</v>
      </c>
    </row>
    <row r="1332" spans="3:7" x14ac:dyDescent="0.2">
      <c r="C1332" s="11">
        <f t="shared" si="91"/>
        <v>0</v>
      </c>
      <c r="D1332" s="11">
        <f t="shared" si="92"/>
        <v>0</v>
      </c>
      <c r="E1332" s="11">
        <f t="shared" si="93"/>
        <v>0</v>
      </c>
      <c r="G1332" s="11">
        <f t="shared" si="94"/>
        <v>0</v>
      </c>
    </row>
    <row r="1333" spans="3:7" x14ac:dyDescent="0.2">
      <c r="C1333" s="11">
        <f t="shared" si="91"/>
        <v>0</v>
      </c>
      <c r="D1333" s="11">
        <f t="shared" si="92"/>
        <v>0</v>
      </c>
      <c r="E1333" s="11">
        <f t="shared" si="93"/>
        <v>0</v>
      </c>
      <c r="G1333" s="11">
        <f t="shared" si="94"/>
        <v>0</v>
      </c>
    </row>
    <row r="1334" spans="3:7" x14ac:dyDescent="0.2">
      <c r="C1334" s="11">
        <f t="shared" si="91"/>
        <v>0</v>
      </c>
      <c r="D1334" s="11">
        <f t="shared" si="92"/>
        <v>0</v>
      </c>
      <c r="E1334" s="11">
        <f t="shared" si="93"/>
        <v>0</v>
      </c>
      <c r="G1334" s="11">
        <f t="shared" si="94"/>
        <v>0</v>
      </c>
    </row>
    <row r="1335" spans="3:7" x14ac:dyDescent="0.2">
      <c r="C1335" s="11">
        <f t="shared" si="91"/>
        <v>0</v>
      </c>
      <c r="D1335" s="11">
        <f t="shared" si="92"/>
        <v>0</v>
      </c>
      <c r="E1335" s="11">
        <f t="shared" si="93"/>
        <v>0</v>
      </c>
      <c r="G1335" s="11">
        <f t="shared" si="94"/>
        <v>0</v>
      </c>
    </row>
    <row r="1336" spans="3:7" x14ac:dyDescent="0.2">
      <c r="C1336" s="11">
        <f t="shared" si="91"/>
        <v>0</v>
      </c>
      <c r="D1336" s="11">
        <f t="shared" si="92"/>
        <v>0</v>
      </c>
      <c r="E1336" s="11">
        <f t="shared" si="93"/>
        <v>0</v>
      </c>
      <c r="G1336" s="11">
        <f t="shared" si="94"/>
        <v>0</v>
      </c>
    </row>
    <row r="1337" spans="3:7" x14ac:dyDescent="0.2">
      <c r="C1337" s="11">
        <f t="shared" si="91"/>
        <v>0</v>
      </c>
      <c r="D1337" s="11">
        <f t="shared" si="92"/>
        <v>0</v>
      </c>
      <c r="E1337" s="11">
        <f t="shared" si="93"/>
        <v>0</v>
      </c>
      <c r="G1337" s="11">
        <f t="shared" si="94"/>
        <v>0</v>
      </c>
    </row>
    <row r="1338" spans="3:7" x14ac:dyDescent="0.2">
      <c r="C1338" s="11">
        <f t="shared" si="91"/>
        <v>0</v>
      </c>
      <c r="D1338" s="11">
        <f t="shared" si="92"/>
        <v>0</v>
      </c>
      <c r="E1338" s="11">
        <f t="shared" si="93"/>
        <v>0</v>
      </c>
      <c r="G1338" s="11">
        <f t="shared" si="94"/>
        <v>0</v>
      </c>
    </row>
    <row r="1339" spans="3:7" x14ac:dyDescent="0.2">
      <c r="C1339" s="11">
        <f t="shared" si="91"/>
        <v>0</v>
      </c>
      <c r="D1339" s="11">
        <f t="shared" si="92"/>
        <v>0</v>
      </c>
      <c r="E1339" s="11">
        <f t="shared" si="93"/>
        <v>0</v>
      </c>
      <c r="G1339" s="11">
        <f t="shared" si="94"/>
        <v>0</v>
      </c>
    </row>
    <row r="1340" spans="3:7" x14ac:dyDescent="0.2">
      <c r="C1340" s="11">
        <f t="shared" si="91"/>
        <v>0</v>
      </c>
      <c r="D1340" s="11">
        <f t="shared" si="92"/>
        <v>0</v>
      </c>
      <c r="E1340" s="11">
        <f t="shared" si="93"/>
        <v>0</v>
      </c>
      <c r="G1340" s="11">
        <f t="shared" si="94"/>
        <v>0</v>
      </c>
    </row>
    <row r="1341" spans="3:7" x14ac:dyDescent="0.2">
      <c r="C1341" s="11">
        <f t="shared" si="91"/>
        <v>0</v>
      </c>
      <c r="D1341" s="11">
        <f t="shared" si="92"/>
        <v>0</v>
      </c>
      <c r="E1341" s="11">
        <f t="shared" si="93"/>
        <v>0</v>
      </c>
      <c r="G1341" s="11">
        <f t="shared" si="94"/>
        <v>0</v>
      </c>
    </row>
    <row r="1342" spans="3:7" x14ac:dyDescent="0.2">
      <c r="C1342" s="11">
        <f t="shared" si="91"/>
        <v>0</v>
      </c>
      <c r="D1342" s="11">
        <f t="shared" si="92"/>
        <v>0</v>
      </c>
      <c r="E1342" s="11">
        <f t="shared" si="93"/>
        <v>0</v>
      </c>
      <c r="G1342" s="11">
        <f t="shared" si="94"/>
        <v>0</v>
      </c>
    </row>
    <row r="1343" spans="3:7" x14ac:dyDescent="0.2">
      <c r="C1343" s="11">
        <f t="shared" si="91"/>
        <v>0</v>
      </c>
      <c r="D1343" s="11">
        <f t="shared" si="92"/>
        <v>0</v>
      </c>
      <c r="E1343" s="11">
        <f t="shared" si="93"/>
        <v>0</v>
      </c>
      <c r="G1343" s="11">
        <f t="shared" si="94"/>
        <v>0</v>
      </c>
    </row>
    <row r="1344" spans="3:7" x14ac:dyDescent="0.2">
      <c r="C1344" s="11">
        <f t="shared" si="91"/>
        <v>0</v>
      </c>
      <c r="D1344" s="11">
        <f t="shared" si="92"/>
        <v>0</v>
      </c>
      <c r="E1344" s="11">
        <f t="shared" si="93"/>
        <v>0</v>
      </c>
      <c r="G1344" s="11">
        <f t="shared" si="94"/>
        <v>0</v>
      </c>
    </row>
    <row r="1345" spans="3:7" x14ac:dyDescent="0.2">
      <c r="C1345" s="11">
        <f t="shared" si="91"/>
        <v>0</v>
      </c>
      <c r="D1345" s="11">
        <f t="shared" si="92"/>
        <v>0</v>
      </c>
      <c r="E1345" s="11">
        <f t="shared" si="93"/>
        <v>0</v>
      </c>
      <c r="G1345" s="11">
        <f t="shared" si="94"/>
        <v>0</v>
      </c>
    </row>
    <row r="1346" spans="3:7" x14ac:dyDescent="0.2">
      <c r="C1346" s="11">
        <f t="shared" si="91"/>
        <v>0</v>
      </c>
      <c r="D1346" s="11">
        <f t="shared" si="92"/>
        <v>0</v>
      </c>
      <c r="E1346" s="11">
        <f t="shared" si="93"/>
        <v>0</v>
      </c>
      <c r="G1346" s="11">
        <f t="shared" si="94"/>
        <v>0</v>
      </c>
    </row>
    <row r="1347" spans="3:7" x14ac:dyDescent="0.2">
      <c r="C1347" s="11">
        <f t="shared" si="91"/>
        <v>0</v>
      </c>
      <c r="D1347" s="11">
        <f t="shared" si="92"/>
        <v>0</v>
      </c>
      <c r="E1347" s="11">
        <f t="shared" si="93"/>
        <v>0</v>
      </c>
      <c r="G1347" s="11">
        <f t="shared" si="94"/>
        <v>0</v>
      </c>
    </row>
    <row r="1348" spans="3:7" x14ac:dyDescent="0.2">
      <c r="C1348" s="11">
        <f t="shared" si="91"/>
        <v>0</v>
      </c>
      <c r="D1348" s="11">
        <f t="shared" si="92"/>
        <v>0</v>
      </c>
      <c r="E1348" s="11">
        <f t="shared" si="93"/>
        <v>0</v>
      </c>
      <c r="G1348" s="11">
        <f t="shared" si="94"/>
        <v>0</v>
      </c>
    </row>
    <row r="1349" spans="3:7" x14ac:dyDescent="0.2">
      <c r="C1349" s="11">
        <f t="shared" si="91"/>
        <v>0</v>
      </c>
      <c r="D1349" s="11">
        <f t="shared" si="92"/>
        <v>0</v>
      </c>
      <c r="E1349" s="11">
        <f t="shared" si="93"/>
        <v>0</v>
      </c>
      <c r="G1349" s="11">
        <f t="shared" si="94"/>
        <v>0</v>
      </c>
    </row>
    <row r="1350" spans="3:7" x14ac:dyDescent="0.2">
      <c r="C1350" s="11">
        <f t="shared" si="91"/>
        <v>0</v>
      </c>
      <c r="D1350" s="11">
        <f t="shared" si="92"/>
        <v>0</v>
      </c>
      <c r="E1350" s="11">
        <f t="shared" si="93"/>
        <v>0</v>
      </c>
      <c r="G1350" s="11">
        <f t="shared" si="94"/>
        <v>0</v>
      </c>
    </row>
    <row r="1351" spans="3:7" x14ac:dyDescent="0.2">
      <c r="C1351" s="11">
        <f t="shared" si="91"/>
        <v>0</v>
      </c>
      <c r="D1351" s="11">
        <f t="shared" si="92"/>
        <v>0</v>
      </c>
      <c r="E1351" s="11">
        <f t="shared" si="93"/>
        <v>0</v>
      </c>
      <c r="G1351" s="11">
        <f t="shared" si="94"/>
        <v>0</v>
      </c>
    </row>
    <row r="1352" spans="3:7" x14ac:dyDescent="0.2">
      <c r="C1352" s="11">
        <f t="shared" si="91"/>
        <v>0</v>
      </c>
      <c r="D1352" s="11">
        <f t="shared" si="92"/>
        <v>0</v>
      </c>
      <c r="E1352" s="11">
        <f t="shared" si="93"/>
        <v>0</v>
      </c>
      <c r="G1352" s="11">
        <f t="shared" si="94"/>
        <v>0</v>
      </c>
    </row>
    <row r="1353" spans="3:7" x14ac:dyDescent="0.2">
      <c r="C1353" s="11">
        <f t="shared" si="91"/>
        <v>0</v>
      </c>
      <c r="D1353" s="11">
        <f t="shared" si="92"/>
        <v>0</v>
      </c>
      <c r="E1353" s="11">
        <f t="shared" si="93"/>
        <v>0</v>
      </c>
      <c r="G1353" s="11">
        <f t="shared" si="94"/>
        <v>0</v>
      </c>
    </row>
    <row r="1354" spans="3:7" x14ac:dyDescent="0.2">
      <c r="C1354" s="11">
        <f t="shared" si="91"/>
        <v>0</v>
      </c>
      <c r="D1354" s="11">
        <f t="shared" si="92"/>
        <v>0</v>
      </c>
      <c r="E1354" s="11">
        <f t="shared" si="93"/>
        <v>0</v>
      </c>
      <c r="G1354" s="11">
        <f t="shared" si="94"/>
        <v>0</v>
      </c>
    </row>
    <row r="1355" spans="3:7" x14ac:dyDescent="0.2">
      <c r="C1355" s="11">
        <f t="shared" si="91"/>
        <v>0</v>
      </c>
      <c r="D1355" s="11">
        <f t="shared" si="92"/>
        <v>0</v>
      </c>
      <c r="E1355" s="11">
        <f t="shared" si="93"/>
        <v>0</v>
      </c>
      <c r="G1355" s="11">
        <f t="shared" si="94"/>
        <v>0</v>
      </c>
    </row>
    <row r="1356" spans="3:7" x14ac:dyDescent="0.2">
      <c r="C1356" s="11">
        <f t="shared" si="91"/>
        <v>0</v>
      </c>
      <c r="D1356" s="11">
        <f t="shared" si="92"/>
        <v>0</v>
      </c>
      <c r="E1356" s="11">
        <f t="shared" si="93"/>
        <v>0</v>
      </c>
      <c r="G1356" s="11">
        <f t="shared" si="94"/>
        <v>0</v>
      </c>
    </row>
    <row r="1357" spans="3:7" x14ac:dyDescent="0.2">
      <c r="C1357" s="11">
        <f t="shared" si="91"/>
        <v>0</v>
      </c>
      <c r="D1357" s="11">
        <f t="shared" si="92"/>
        <v>0</v>
      </c>
      <c r="E1357" s="11">
        <f t="shared" si="93"/>
        <v>0</v>
      </c>
      <c r="G1357" s="11">
        <f t="shared" si="94"/>
        <v>0</v>
      </c>
    </row>
    <row r="1358" spans="3:7" x14ac:dyDescent="0.2">
      <c r="C1358" s="11">
        <f t="shared" si="91"/>
        <v>0</v>
      </c>
      <c r="D1358" s="11">
        <f t="shared" si="92"/>
        <v>0</v>
      </c>
      <c r="E1358" s="11">
        <f t="shared" si="93"/>
        <v>0</v>
      </c>
      <c r="G1358" s="11">
        <f t="shared" si="94"/>
        <v>0</v>
      </c>
    </row>
    <row r="1359" spans="3:7" x14ac:dyDescent="0.2">
      <c r="C1359" s="11">
        <f t="shared" si="91"/>
        <v>0</v>
      </c>
      <c r="D1359" s="11">
        <f t="shared" si="92"/>
        <v>0</v>
      </c>
      <c r="E1359" s="11">
        <f t="shared" si="93"/>
        <v>0</v>
      </c>
      <c r="G1359" s="11">
        <f t="shared" si="94"/>
        <v>0</v>
      </c>
    </row>
    <row r="1360" spans="3:7" x14ac:dyDescent="0.2">
      <c r="C1360" s="11">
        <f t="shared" si="91"/>
        <v>0</v>
      </c>
      <c r="D1360" s="11">
        <f t="shared" si="92"/>
        <v>0</v>
      </c>
      <c r="E1360" s="11">
        <f t="shared" si="93"/>
        <v>0</v>
      </c>
      <c r="G1360" s="11">
        <f t="shared" si="94"/>
        <v>0</v>
      </c>
    </row>
    <row r="1361" spans="3:7" x14ac:dyDescent="0.2">
      <c r="C1361" s="11">
        <f t="shared" si="91"/>
        <v>0</v>
      </c>
      <c r="D1361" s="11">
        <f t="shared" si="92"/>
        <v>0</v>
      </c>
      <c r="E1361" s="11">
        <f t="shared" si="93"/>
        <v>0</v>
      </c>
      <c r="G1361" s="11">
        <f t="shared" si="94"/>
        <v>0</v>
      </c>
    </row>
    <row r="1362" spans="3:7" x14ac:dyDescent="0.2">
      <c r="C1362" s="11">
        <f t="shared" si="91"/>
        <v>0</v>
      </c>
      <c r="D1362" s="11">
        <f t="shared" si="92"/>
        <v>0</v>
      </c>
      <c r="E1362" s="11">
        <f t="shared" si="93"/>
        <v>0</v>
      </c>
      <c r="G1362" s="11">
        <f t="shared" si="94"/>
        <v>0</v>
      </c>
    </row>
    <row r="1363" spans="3:7" x14ac:dyDescent="0.2">
      <c r="C1363" s="11">
        <f t="shared" si="91"/>
        <v>0</v>
      </c>
      <c r="D1363" s="11">
        <f t="shared" si="92"/>
        <v>0</v>
      </c>
      <c r="E1363" s="11">
        <f t="shared" si="93"/>
        <v>0</v>
      </c>
      <c r="G1363" s="11">
        <f t="shared" si="94"/>
        <v>0</v>
      </c>
    </row>
    <row r="1364" spans="3:7" x14ac:dyDescent="0.2">
      <c r="C1364" s="11">
        <f t="shared" si="91"/>
        <v>0</v>
      </c>
      <c r="D1364" s="11">
        <f t="shared" si="92"/>
        <v>0</v>
      </c>
      <c r="E1364" s="11">
        <f t="shared" si="93"/>
        <v>0</v>
      </c>
      <c r="G1364" s="11">
        <f t="shared" si="94"/>
        <v>0</v>
      </c>
    </row>
    <row r="1365" spans="3:7" x14ac:dyDescent="0.2">
      <c r="C1365" s="11">
        <f t="shared" si="91"/>
        <v>0</v>
      </c>
      <c r="D1365" s="11">
        <f t="shared" si="92"/>
        <v>0</v>
      </c>
      <c r="E1365" s="11">
        <f t="shared" si="93"/>
        <v>0</v>
      </c>
      <c r="G1365" s="11">
        <f t="shared" si="94"/>
        <v>0</v>
      </c>
    </row>
    <row r="1366" spans="3:7" x14ac:dyDescent="0.2">
      <c r="C1366" s="11">
        <f t="shared" si="91"/>
        <v>0</v>
      </c>
      <c r="D1366" s="11">
        <f t="shared" si="92"/>
        <v>0</v>
      </c>
      <c r="E1366" s="11">
        <f t="shared" si="93"/>
        <v>0</v>
      </c>
      <c r="G1366" s="11">
        <f t="shared" si="94"/>
        <v>0</v>
      </c>
    </row>
    <row r="1367" spans="3:7" x14ac:dyDescent="0.2">
      <c r="C1367" s="11">
        <f t="shared" si="91"/>
        <v>0</v>
      </c>
      <c r="D1367" s="11">
        <f t="shared" si="92"/>
        <v>0</v>
      </c>
      <c r="E1367" s="11">
        <f t="shared" si="93"/>
        <v>0</v>
      </c>
      <c r="G1367" s="11">
        <f t="shared" si="94"/>
        <v>0</v>
      </c>
    </row>
    <row r="1368" spans="3:7" x14ac:dyDescent="0.2">
      <c r="C1368" s="11">
        <f t="shared" si="91"/>
        <v>0</v>
      </c>
      <c r="D1368" s="11">
        <f t="shared" si="92"/>
        <v>0</v>
      </c>
      <c r="E1368" s="11">
        <f t="shared" si="93"/>
        <v>0</v>
      </c>
      <c r="G1368" s="11">
        <f t="shared" si="94"/>
        <v>0</v>
      </c>
    </row>
    <row r="1369" spans="3:7" x14ac:dyDescent="0.2">
      <c r="C1369" s="11">
        <f t="shared" si="91"/>
        <v>0</v>
      </c>
      <c r="D1369" s="11">
        <f t="shared" si="92"/>
        <v>0</v>
      </c>
      <c r="E1369" s="11">
        <f t="shared" si="93"/>
        <v>0</v>
      </c>
      <c r="G1369" s="11">
        <f t="shared" si="94"/>
        <v>0</v>
      </c>
    </row>
    <row r="1370" spans="3:7" x14ac:dyDescent="0.2">
      <c r="C1370" s="11">
        <f t="shared" si="91"/>
        <v>0</v>
      </c>
      <c r="D1370" s="11">
        <f t="shared" si="92"/>
        <v>0</v>
      </c>
      <c r="E1370" s="11">
        <f t="shared" si="93"/>
        <v>0</v>
      </c>
      <c r="G1370" s="11">
        <f t="shared" si="94"/>
        <v>0</v>
      </c>
    </row>
    <row r="1371" spans="3:7" x14ac:dyDescent="0.2">
      <c r="C1371" s="11">
        <f t="shared" si="91"/>
        <v>0</v>
      </c>
      <c r="D1371" s="11">
        <f t="shared" si="92"/>
        <v>0</v>
      </c>
      <c r="E1371" s="11">
        <f t="shared" si="93"/>
        <v>0</v>
      </c>
      <c r="G1371" s="11">
        <f t="shared" si="94"/>
        <v>0</v>
      </c>
    </row>
    <row r="1372" spans="3:7" x14ac:dyDescent="0.2">
      <c r="C1372" s="11">
        <f t="shared" si="91"/>
        <v>0</v>
      </c>
      <c r="D1372" s="11">
        <f t="shared" si="92"/>
        <v>0</v>
      </c>
      <c r="E1372" s="11">
        <f t="shared" si="93"/>
        <v>0</v>
      </c>
      <c r="G1372" s="11">
        <f t="shared" si="94"/>
        <v>0</v>
      </c>
    </row>
    <row r="1373" spans="3:7" x14ac:dyDescent="0.2">
      <c r="C1373" s="11">
        <f t="shared" si="91"/>
        <v>0</v>
      </c>
      <c r="D1373" s="11">
        <f t="shared" si="92"/>
        <v>0</v>
      </c>
      <c r="E1373" s="11">
        <f t="shared" si="93"/>
        <v>0</v>
      </c>
      <c r="G1373" s="11">
        <f t="shared" si="94"/>
        <v>0</v>
      </c>
    </row>
    <row r="1374" spans="3:7" x14ac:dyDescent="0.2">
      <c r="C1374" s="11">
        <f t="shared" ref="C1374:C1437" si="95">MIN($B$19,G1373+D1374)</f>
        <v>0</v>
      </c>
      <c r="D1374" s="11">
        <f t="shared" ref="D1374:D1437" si="96">ROUND(G1373*$B$22,2)</f>
        <v>0</v>
      </c>
      <c r="E1374" s="11">
        <f t="shared" ref="E1374:E1437" si="97">C1374-D1374</f>
        <v>0</v>
      </c>
      <c r="G1374" s="11">
        <f t="shared" ref="G1374:G1437" si="98">G1373-E1374-F1374</f>
        <v>0</v>
      </c>
    </row>
    <row r="1375" spans="3:7" x14ac:dyDescent="0.2">
      <c r="C1375" s="11">
        <f t="shared" si="95"/>
        <v>0</v>
      </c>
      <c r="D1375" s="11">
        <f t="shared" si="96"/>
        <v>0</v>
      </c>
      <c r="E1375" s="11">
        <f t="shared" si="97"/>
        <v>0</v>
      </c>
      <c r="G1375" s="11">
        <f t="shared" si="98"/>
        <v>0</v>
      </c>
    </row>
    <row r="1376" spans="3:7" x14ac:dyDescent="0.2">
      <c r="C1376" s="11">
        <f t="shared" si="95"/>
        <v>0</v>
      </c>
      <c r="D1376" s="11">
        <f t="shared" si="96"/>
        <v>0</v>
      </c>
      <c r="E1376" s="11">
        <f t="shared" si="97"/>
        <v>0</v>
      </c>
      <c r="G1376" s="11">
        <f t="shared" si="98"/>
        <v>0</v>
      </c>
    </row>
    <row r="1377" spans="3:7" x14ac:dyDescent="0.2">
      <c r="C1377" s="11">
        <f t="shared" si="95"/>
        <v>0</v>
      </c>
      <c r="D1377" s="11">
        <f t="shared" si="96"/>
        <v>0</v>
      </c>
      <c r="E1377" s="11">
        <f t="shared" si="97"/>
        <v>0</v>
      </c>
      <c r="G1377" s="11">
        <f t="shared" si="98"/>
        <v>0</v>
      </c>
    </row>
    <row r="1378" spans="3:7" x14ac:dyDescent="0.2">
      <c r="C1378" s="11">
        <f t="shared" si="95"/>
        <v>0</v>
      </c>
      <c r="D1378" s="11">
        <f t="shared" si="96"/>
        <v>0</v>
      </c>
      <c r="E1378" s="11">
        <f t="shared" si="97"/>
        <v>0</v>
      </c>
      <c r="G1378" s="11">
        <f t="shared" si="98"/>
        <v>0</v>
      </c>
    </row>
    <row r="1379" spans="3:7" x14ac:dyDescent="0.2">
      <c r="C1379" s="11">
        <f t="shared" si="95"/>
        <v>0</v>
      </c>
      <c r="D1379" s="11">
        <f t="shared" si="96"/>
        <v>0</v>
      </c>
      <c r="E1379" s="11">
        <f t="shared" si="97"/>
        <v>0</v>
      </c>
      <c r="G1379" s="11">
        <f t="shared" si="98"/>
        <v>0</v>
      </c>
    </row>
    <row r="1380" spans="3:7" x14ac:dyDescent="0.2">
      <c r="C1380" s="11">
        <f t="shared" si="95"/>
        <v>0</v>
      </c>
      <c r="D1380" s="11">
        <f t="shared" si="96"/>
        <v>0</v>
      </c>
      <c r="E1380" s="11">
        <f t="shared" si="97"/>
        <v>0</v>
      </c>
      <c r="G1380" s="11">
        <f t="shared" si="98"/>
        <v>0</v>
      </c>
    </row>
    <row r="1381" spans="3:7" x14ac:dyDescent="0.2">
      <c r="C1381" s="11">
        <f t="shared" si="95"/>
        <v>0</v>
      </c>
      <c r="D1381" s="11">
        <f t="shared" si="96"/>
        <v>0</v>
      </c>
      <c r="E1381" s="11">
        <f t="shared" si="97"/>
        <v>0</v>
      </c>
      <c r="G1381" s="11">
        <f t="shared" si="98"/>
        <v>0</v>
      </c>
    </row>
    <row r="1382" spans="3:7" x14ac:dyDescent="0.2">
      <c r="C1382" s="11">
        <f t="shared" si="95"/>
        <v>0</v>
      </c>
      <c r="D1382" s="11">
        <f t="shared" si="96"/>
        <v>0</v>
      </c>
      <c r="E1382" s="11">
        <f t="shared" si="97"/>
        <v>0</v>
      </c>
      <c r="G1382" s="11">
        <f t="shared" si="98"/>
        <v>0</v>
      </c>
    </row>
    <row r="1383" spans="3:7" x14ac:dyDescent="0.2">
      <c r="C1383" s="11">
        <f t="shared" si="95"/>
        <v>0</v>
      </c>
      <c r="D1383" s="11">
        <f t="shared" si="96"/>
        <v>0</v>
      </c>
      <c r="E1383" s="11">
        <f t="shared" si="97"/>
        <v>0</v>
      </c>
      <c r="G1383" s="11">
        <f t="shared" si="98"/>
        <v>0</v>
      </c>
    </row>
    <row r="1384" spans="3:7" x14ac:dyDescent="0.2">
      <c r="C1384" s="11">
        <f t="shared" si="95"/>
        <v>0</v>
      </c>
      <c r="D1384" s="11">
        <f t="shared" si="96"/>
        <v>0</v>
      </c>
      <c r="E1384" s="11">
        <f t="shared" si="97"/>
        <v>0</v>
      </c>
      <c r="G1384" s="11">
        <f t="shared" si="98"/>
        <v>0</v>
      </c>
    </row>
    <row r="1385" spans="3:7" x14ac:dyDescent="0.2">
      <c r="C1385" s="11">
        <f t="shared" si="95"/>
        <v>0</v>
      </c>
      <c r="D1385" s="11">
        <f t="shared" si="96"/>
        <v>0</v>
      </c>
      <c r="E1385" s="11">
        <f t="shared" si="97"/>
        <v>0</v>
      </c>
      <c r="G1385" s="11">
        <f t="shared" si="98"/>
        <v>0</v>
      </c>
    </row>
    <row r="1386" spans="3:7" x14ac:dyDescent="0.2">
      <c r="C1386" s="11">
        <f t="shared" si="95"/>
        <v>0</v>
      </c>
      <c r="D1386" s="11">
        <f t="shared" si="96"/>
        <v>0</v>
      </c>
      <c r="E1386" s="11">
        <f t="shared" si="97"/>
        <v>0</v>
      </c>
      <c r="G1386" s="11">
        <f t="shared" si="98"/>
        <v>0</v>
      </c>
    </row>
    <row r="1387" spans="3:7" x14ac:dyDescent="0.2">
      <c r="C1387" s="11">
        <f t="shared" si="95"/>
        <v>0</v>
      </c>
      <c r="D1387" s="11">
        <f t="shared" si="96"/>
        <v>0</v>
      </c>
      <c r="E1387" s="11">
        <f t="shared" si="97"/>
        <v>0</v>
      </c>
      <c r="G1387" s="11">
        <f t="shared" si="98"/>
        <v>0</v>
      </c>
    </row>
    <row r="1388" spans="3:7" x14ac:dyDescent="0.2">
      <c r="C1388" s="11">
        <f t="shared" si="95"/>
        <v>0</v>
      </c>
      <c r="D1388" s="11">
        <f t="shared" si="96"/>
        <v>0</v>
      </c>
      <c r="E1388" s="11">
        <f t="shared" si="97"/>
        <v>0</v>
      </c>
      <c r="G1388" s="11">
        <f t="shared" si="98"/>
        <v>0</v>
      </c>
    </row>
    <row r="1389" spans="3:7" x14ac:dyDescent="0.2">
      <c r="C1389" s="11">
        <f t="shared" si="95"/>
        <v>0</v>
      </c>
      <c r="D1389" s="11">
        <f t="shared" si="96"/>
        <v>0</v>
      </c>
      <c r="E1389" s="11">
        <f t="shared" si="97"/>
        <v>0</v>
      </c>
      <c r="G1389" s="11">
        <f t="shared" si="98"/>
        <v>0</v>
      </c>
    </row>
    <row r="1390" spans="3:7" x14ac:dyDescent="0.2">
      <c r="C1390" s="11">
        <f t="shared" si="95"/>
        <v>0</v>
      </c>
      <c r="D1390" s="11">
        <f t="shared" si="96"/>
        <v>0</v>
      </c>
      <c r="E1390" s="11">
        <f t="shared" si="97"/>
        <v>0</v>
      </c>
      <c r="G1390" s="11">
        <f t="shared" si="98"/>
        <v>0</v>
      </c>
    </row>
    <row r="1391" spans="3:7" x14ac:dyDescent="0.2">
      <c r="C1391" s="11">
        <f t="shared" si="95"/>
        <v>0</v>
      </c>
      <c r="D1391" s="11">
        <f t="shared" si="96"/>
        <v>0</v>
      </c>
      <c r="E1391" s="11">
        <f t="shared" si="97"/>
        <v>0</v>
      </c>
      <c r="G1391" s="11">
        <f t="shared" si="98"/>
        <v>0</v>
      </c>
    </row>
    <row r="1392" spans="3:7" x14ac:dyDescent="0.2">
      <c r="C1392" s="11">
        <f t="shared" si="95"/>
        <v>0</v>
      </c>
      <c r="D1392" s="11">
        <f t="shared" si="96"/>
        <v>0</v>
      </c>
      <c r="E1392" s="11">
        <f t="shared" si="97"/>
        <v>0</v>
      </c>
      <c r="G1392" s="11">
        <f t="shared" si="98"/>
        <v>0</v>
      </c>
    </row>
    <row r="1393" spans="3:7" x14ac:dyDescent="0.2">
      <c r="C1393" s="11">
        <f t="shared" si="95"/>
        <v>0</v>
      </c>
      <c r="D1393" s="11">
        <f t="shared" si="96"/>
        <v>0</v>
      </c>
      <c r="E1393" s="11">
        <f t="shared" si="97"/>
        <v>0</v>
      </c>
      <c r="G1393" s="11">
        <f t="shared" si="98"/>
        <v>0</v>
      </c>
    </row>
    <row r="1394" spans="3:7" x14ac:dyDescent="0.2">
      <c r="C1394" s="11">
        <f t="shared" si="95"/>
        <v>0</v>
      </c>
      <c r="D1394" s="11">
        <f t="shared" si="96"/>
        <v>0</v>
      </c>
      <c r="E1394" s="11">
        <f t="shared" si="97"/>
        <v>0</v>
      </c>
      <c r="G1394" s="11">
        <f t="shared" si="98"/>
        <v>0</v>
      </c>
    </row>
    <row r="1395" spans="3:7" x14ac:dyDescent="0.2">
      <c r="C1395" s="11">
        <f t="shared" si="95"/>
        <v>0</v>
      </c>
      <c r="D1395" s="11">
        <f t="shared" si="96"/>
        <v>0</v>
      </c>
      <c r="E1395" s="11">
        <f t="shared" si="97"/>
        <v>0</v>
      </c>
      <c r="G1395" s="11">
        <f t="shared" si="98"/>
        <v>0</v>
      </c>
    </row>
    <row r="1396" spans="3:7" x14ac:dyDescent="0.2">
      <c r="C1396" s="11">
        <f t="shared" si="95"/>
        <v>0</v>
      </c>
      <c r="D1396" s="11">
        <f t="shared" si="96"/>
        <v>0</v>
      </c>
      <c r="E1396" s="11">
        <f t="shared" si="97"/>
        <v>0</v>
      </c>
      <c r="G1396" s="11">
        <f t="shared" si="98"/>
        <v>0</v>
      </c>
    </row>
    <row r="1397" spans="3:7" x14ac:dyDescent="0.2">
      <c r="C1397" s="11">
        <f t="shared" si="95"/>
        <v>0</v>
      </c>
      <c r="D1397" s="11">
        <f t="shared" si="96"/>
        <v>0</v>
      </c>
      <c r="E1397" s="11">
        <f t="shared" si="97"/>
        <v>0</v>
      </c>
      <c r="G1397" s="11">
        <f t="shared" si="98"/>
        <v>0</v>
      </c>
    </row>
    <row r="1398" spans="3:7" x14ac:dyDescent="0.2">
      <c r="C1398" s="11">
        <f t="shared" si="95"/>
        <v>0</v>
      </c>
      <c r="D1398" s="11">
        <f t="shared" si="96"/>
        <v>0</v>
      </c>
      <c r="E1398" s="11">
        <f t="shared" si="97"/>
        <v>0</v>
      </c>
      <c r="G1398" s="11">
        <f t="shared" si="98"/>
        <v>0</v>
      </c>
    </row>
    <row r="1399" spans="3:7" x14ac:dyDescent="0.2">
      <c r="C1399" s="11">
        <f t="shared" si="95"/>
        <v>0</v>
      </c>
      <c r="D1399" s="11">
        <f t="shared" si="96"/>
        <v>0</v>
      </c>
      <c r="E1399" s="11">
        <f t="shared" si="97"/>
        <v>0</v>
      </c>
      <c r="G1399" s="11">
        <f t="shared" si="98"/>
        <v>0</v>
      </c>
    </row>
    <row r="1400" spans="3:7" x14ac:dyDescent="0.2">
      <c r="C1400" s="11">
        <f t="shared" si="95"/>
        <v>0</v>
      </c>
      <c r="D1400" s="11">
        <f t="shared" si="96"/>
        <v>0</v>
      </c>
      <c r="E1400" s="11">
        <f t="shared" si="97"/>
        <v>0</v>
      </c>
      <c r="G1400" s="11">
        <f t="shared" si="98"/>
        <v>0</v>
      </c>
    </row>
    <row r="1401" spans="3:7" x14ac:dyDescent="0.2">
      <c r="C1401" s="11">
        <f t="shared" si="95"/>
        <v>0</v>
      </c>
      <c r="D1401" s="11">
        <f t="shared" si="96"/>
        <v>0</v>
      </c>
      <c r="E1401" s="11">
        <f t="shared" si="97"/>
        <v>0</v>
      </c>
      <c r="G1401" s="11">
        <f t="shared" si="98"/>
        <v>0</v>
      </c>
    </row>
    <row r="1402" spans="3:7" x14ac:dyDescent="0.2">
      <c r="C1402" s="11">
        <f t="shared" si="95"/>
        <v>0</v>
      </c>
      <c r="D1402" s="11">
        <f t="shared" si="96"/>
        <v>0</v>
      </c>
      <c r="E1402" s="11">
        <f t="shared" si="97"/>
        <v>0</v>
      </c>
      <c r="G1402" s="11">
        <f t="shared" si="98"/>
        <v>0</v>
      </c>
    </row>
    <row r="1403" spans="3:7" x14ac:dyDescent="0.2">
      <c r="C1403" s="11">
        <f t="shared" si="95"/>
        <v>0</v>
      </c>
      <c r="D1403" s="11">
        <f t="shared" si="96"/>
        <v>0</v>
      </c>
      <c r="E1403" s="11">
        <f t="shared" si="97"/>
        <v>0</v>
      </c>
      <c r="G1403" s="11">
        <f t="shared" si="98"/>
        <v>0</v>
      </c>
    </row>
    <row r="1404" spans="3:7" x14ac:dyDescent="0.2">
      <c r="C1404" s="11">
        <f t="shared" si="95"/>
        <v>0</v>
      </c>
      <c r="D1404" s="11">
        <f t="shared" si="96"/>
        <v>0</v>
      </c>
      <c r="E1404" s="11">
        <f t="shared" si="97"/>
        <v>0</v>
      </c>
      <c r="G1404" s="11">
        <f t="shared" si="98"/>
        <v>0</v>
      </c>
    </row>
    <row r="1405" spans="3:7" x14ac:dyDescent="0.2">
      <c r="C1405" s="11">
        <f t="shared" si="95"/>
        <v>0</v>
      </c>
      <c r="D1405" s="11">
        <f t="shared" si="96"/>
        <v>0</v>
      </c>
      <c r="E1405" s="11">
        <f t="shared" si="97"/>
        <v>0</v>
      </c>
      <c r="G1405" s="11">
        <f t="shared" si="98"/>
        <v>0</v>
      </c>
    </row>
    <row r="1406" spans="3:7" x14ac:dyDescent="0.2">
      <c r="C1406" s="11">
        <f t="shared" si="95"/>
        <v>0</v>
      </c>
      <c r="D1406" s="11">
        <f t="shared" si="96"/>
        <v>0</v>
      </c>
      <c r="E1406" s="11">
        <f t="shared" si="97"/>
        <v>0</v>
      </c>
      <c r="G1406" s="11">
        <f t="shared" si="98"/>
        <v>0</v>
      </c>
    </row>
    <row r="1407" spans="3:7" x14ac:dyDescent="0.2">
      <c r="C1407" s="11">
        <f t="shared" si="95"/>
        <v>0</v>
      </c>
      <c r="D1407" s="11">
        <f t="shared" si="96"/>
        <v>0</v>
      </c>
      <c r="E1407" s="11">
        <f t="shared" si="97"/>
        <v>0</v>
      </c>
      <c r="G1407" s="11">
        <f t="shared" si="98"/>
        <v>0</v>
      </c>
    </row>
    <row r="1408" spans="3:7" x14ac:dyDescent="0.2">
      <c r="C1408" s="11">
        <f t="shared" si="95"/>
        <v>0</v>
      </c>
      <c r="D1408" s="11">
        <f t="shared" si="96"/>
        <v>0</v>
      </c>
      <c r="E1408" s="11">
        <f t="shared" si="97"/>
        <v>0</v>
      </c>
      <c r="G1408" s="11">
        <f t="shared" si="98"/>
        <v>0</v>
      </c>
    </row>
    <row r="1409" spans="3:7" x14ac:dyDescent="0.2">
      <c r="C1409" s="11">
        <f t="shared" si="95"/>
        <v>0</v>
      </c>
      <c r="D1409" s="11">
        <f t="shared" si="96"/>
        <v>0</v>
      </c>
      <c r="E1409" s="11">
        <f t="shared" si="97"/>
        <v>0</v>
      </c>
      <c r="G1409" s="11">
        <f t="shared" si="98"/>
        <v>0</v>
      </c>
    </row>
    <row r="1410" spans="3:7" x14ac:dyDescent="0.2">
      <c r="C1410" s="11">
        <f t="shared" si="95"/>
        <v>0</v>
      </c>
      <c r="D1410" s="11">
        <f t="shared" si="96"/>
        <v>0</v>
      </c>
      <c r="E1410" s="11">
        <f t="shared" si="97"/>
        <v>0</v>
      </c>
      <c r="G1410" s="11">
        <f t="shared" si="98"/>
        <v>0</v>
      </c>
    </row>
    <row r="1411" spans="3:7" x14ac:dyDescent="0.2">
      <c r="C1411" s="11">
        <f t="shared" si="95"/>
        <v>0</v>
      </c>
      <c r="D1411" s="11">
        <f t="shared" si="96"/>
        <v>0</v>
      </c>
      <c r="E1411" s="11">
        <f t="shared" si="97"/>
        <v>0</v>
      </c>
      <c r="G1411" s="11">
        <f t="shared" si="98"/>
        <v>0</v>
      </c>
    </row>
    <row r="1412" spans="3:7" x14ac:dyDescent="0.2">
      <c r="C1412" s="11">
        <f t="shared" si="95"/>
        <v>0</v>
      </c>
      <c r="D1412" s="11">
        <f t="shared" si="96"/>
        <v>0</v>
      </c>
      <c r="E1412" s="11">
        <f t="shared" si="97"/>
        <v>0</v>
      </c>
      <c r="G1412" s="11">
        <f t="shared" si="98"/>
        <v>0</v>
      </c>
    </row>
    <row r="1413" spans="3:7" x14ac:dyDescent="0.2">
      <c r="C1413" s="11">
        <f t="shared" si="95"/>
        <v>0</v>
      </c>
      <c r="D1413" s="11">
        <f t="shared" si="96"/>
        <v>0</v>
      </c>
      <c r="E1413" s="11">
        <f t="shared" si="97"/>
        <v>0</v>
      </c>
      <c r="G1413" s="11">
        <f t="shared" si="98"/>
        <v>0</v>
      </c>
    </row>
    <row r="1414" spans="3:7" x14ac:dyDescent="0.2">
      <c r="C1414" s="11">
        <f t="shared" si="95"/>
        <v>0</v>
      </c>
      <c r="D1414" s="11">
        <f t="shared" si="96"/>
        <v>0</v>
      </c>
      <c r="E1414" s="11">
        <f t="shared" si="97"/>
        <v>0</v>
      </c>
      <c r="G1414" s="11">
        <f t="shared" si="98"/>
        <v>0</v>
      </c>
    </row>
    <row r="1415" spans="3:7" x14ac:dyDescent="0.2">
      <c r="C1415" s="11">
        <f t="shared" si="95"/>
        <v>0</v>
      </c>
      <c r="D1415" s="11">
        <f t="shared" si="96"/>
        <v>0</v>
      </c>
      <c r="E1415" s="11">
        <f t="shared" si="97"/>
        <v>0</v>
      </c>
      <c r="G1415" s="11">
        <f t="shared" si="98"/>
        <v>0</v>
      </c>
    </row>
    <row r="1416" spans="3:7" x14ac:dyDescent="0.2">
      <c r="C1416" s="11">
        <f t="shared" si="95"/>
        <v>0</v>
      </c>
      <c r="D1416" s="11">
        <f t="shared" si="96"/>
        <v>0</v>
      </c>
      <c r="E1416" s="11">
        <f t="shared" si="97"/>
        <v>0</v>
      </c>
      <c r="G1416" s="11">
        <f t="shared" si="98"/>
        <v>0</v>
      </c>
    </row>
    <row r="1417" spans="3:7" x14ac:dyDescent="0.2">
      <c r="C1417" s="11">
        <f t="shared" si="95"/>
        <v>0</v>
      </c>
      <c r="D1417" s="11">
        <f t="shared" si="96"/>
        <v>0</v>
      </c>
      <c r="E1417" s="11">
        <f t="shared" si="97"/>
        <v>0</v>
      </c>
      <c r="G1417" s="11">
        <f t="shared" si="98"/>
        <v>0</v>
      </c>
    </row>
    <row r="1418" spans="3:7" x14ac:dyDescent="0.2">
      <c r="C1418" s="11">
        <f t="shared" si="95"/>
        <v>0</v>
      </c>
      <c r="D1418" s="11">
        <f t="shared" si="96"/>
        <v>0</v>
      </c>
      <c r="E1418" s="11">
        <f t="shared" si="97"/>
        <v>0</v>
      </c>
      <c r="G1418" s="11">
        <f t="shared" si="98"/>
        <v>0</v>
      </c>
    </row>
    <row r="1419" spans="3:7" x14ac:dyDescent="0.2">
      <c r="C1419" s="11">
        <f t="shared" si="95"/>
        <v>0</v>
      </c>
      <c r="D1419" s="11">
        <f t="shared" si="96"/>
        <v>0</v>
      </c>
      <c r="E1419" s="11">
        <f t="shared" si="97"/>
        <v>0</v>
      </c>
      <c r="G1419" s="11">
        <f t="shared" si="98"/>
        <v>0</v>
      </c>
    </row>
    <row r="1420" spans="3:7" x14ac:dyDescent="0.2">
      <c r="C1420" s="11">
        <f t="shared" si="95"/>
        <v>0</v>
      </c>
      <c r="D1420" s="11">
        <f t="shared" si="96"/>
        <v>0</v>
      </c>
      <c r="E1420" s="11">
        <f t="shared" si="97"/>
        <v>0</v>
      </c>
      <c r="G1420" s="11">
        <f t="shared" si="98"/>
        <v>0</v>
      </c>
    </row>
    <row r="1421" spans="3:7" x14ac:dyDescent="0.2">
      <c r="C1421" s="11">
        <f t="shared" si="95"/>
        <v>0</v>
      </c>
      <c r="D1421" s="11">
        <f t="shared" si="96"/>
        <v>0</v>
      </c>
      <c r="E1421" s="11">
        <f t="shared" si="97"/>
        <v>0</v>
      </c>
      <c r="G1421" s="11">
        <f t="shared" si="98"/>
        <v>0</v>
      </c>
    </row>
    <row r="1422" spans="3:7" x14ac:dyDescent="0.2">
      <c r="C1422" s="11">
        <f t="shared" si="95"/>
        <v>0</v>
      </c>
      <c r="D1422" s="11">
        <f t="shared" si="96"/>
        <v>0</v>
      </c>
      <c r="E1422" s="11">
        <f t="shared" si="97"/>
        <v>0</v>
      </c>
      <c r="G1422" s="11">
        <f t="shared" si="98"/>
        <v>0</v>
      </c>
    </row>
    <row r="1423" spans="3:7" x14ac:dyDescent="0.2">
      <c r="C1423" s="11">
        <f t="shared" si="95"/>
        <v>0</v>
      </c>
      <c r="D1423" s="11">
        <f t="shared" si="96"/>
        <v>0</v>
      </c>
      <c r="E1423" s="11">
        <f t="shared" si="97"/>
        <v>0</v>
      </c>
      <c r="G1423" s="11">
        <f t="shared" si="98"/>
        <v>0</v>
      </c>
    </row>
    <row r="1424" spans="3:7" x14ac:dyDescent="0.2">
      <c r="C1424" s="11">
        <f t="shared" si="95"/>
        <v>0</v>
      </c>
      <c r="D1424" s="11">
        <f t="shared" si="96"/>
        <v>0</v>
      </c>
      <c r="E1424" s="11">
        <f t="shared" si="97"/>
        <v>0</v>
      </c>
      <c r="G1424" s="11">
        <f t="shared" si="98"/>
        <v>0</v>
      </c>
    </row>
    <row r="1425" spans="3:7" x14ac:dyDescent="0.2">
      <c r="C1425" s="11">
        <f t="shared" si="95"/>
        <v>0</v>
      </c>
      <c r="D1425" s="11">
        <f t="shared" si="96"/>
        <v>0</v>
      </c>
      <c r="E1425" s="11">
        <f t="shared" si="97"/>
        <v>0</v>
      </c>
      <c r="G1425" s="11">
        <f t="shared" si="98"/>
        <v>0</v>
      </c>
    </row>
    <row r="1426" spans="3:7" x14ac:dyDescent="0.2">
      <c r="C1426" s="11">
        <f t="shared" si="95"/>
        <v>0</v>
      </c>
      <c r="D1426" s="11">
        <f t="shared" si="96"/>
        <v>0</v>
      </c>
      <c r="E1426" s="11">
        <f t="shared" si="97"/>
        <v>0</v>
      </c>
      <c r="G1426" s="11">
        <f t="shared" si="98"/>
        <v>0</v>
      </c>
    </row>
    <row r="1427" spans="3:7" x14ac:dyDescent="0.2">
      <c r="C1427" s="11">
        <f t="shared" si="95"/>
        <v>0</v>
      </c>
      <c r="D1427" s="11">
        <f t="shared" si="96"/>
        <v>0</v>
      </c>
      <c r="E1427" s="11">
        <f t="shared" si="97"/>
        <v>0</v>
      </c>
      <c r="G1427" s="11">
        <f t="shared" si="98"/>
        <v>0</v>
      </c>
    </row>
    <row r="1428" spans="3:7" x14ac:dyDescent="0.2">
      <c r="C1428" s="11">
        <f t="shared" si="95"/>
        <v>0</v>
      </c>
      <c r="D1428" s="11">
        <f t="shared" si="96"/>
        <v>0</v>
      </c>
      <c r="E1428" s="11">
        <f t="shared" si="97"/>
        <v>0</v>
      </c>
      <c r="G1428" s="11">
        <f t="shared" si="98"/>
        <v>0</v>
      </c>
    </row>
    <row r="1429" spans="3:7" x14ac:dyDescent="0.2">
      <c r="C1429" s="11">
        <f t="shared" si="95"/>
        <v>0</v>
      </c>
      <c r="D1429" s="11">
        <f t="shared" si="96"/>
        <v>0</v>
      </c>
      <c r="E1429" s="11">
        <f t="shared" si="97"/>
        <v>0</v>
      </c>
      <c r="G1429" s="11">
        <f t="shared" si="98"/>
        <v>0</v>
      </c>
    </row>
    <row r="1430" spans="3:7" x14ac:dyDescent="0.2">
      <c r="C1430" s="11">
        <f t="shared" si="95"/>
        <v>0</v>
      </c>
      <c r="D1430" s="11">
        <f t="shared" si="96"/>
        <v>0</v>
      </c>
      <c r="E1430" s="11">
        <f t="shared" si="97"/>
        <v>0</v>
      </c>
      <c r="G1430" s="11">
        <f t="shared" si="98"/>
        <v>0</v>
      </c>
    </row>
    <row r="1431" spans="3:7" x14ac:dyDescent="0.2">
      <c r="C1431" s="11">
        <f t="shared" si="95"/>
        <v>0</v>
      </c>
      <c r="D1431" s="11">
        <f t="shared" si="96"/>
        <v>0</v>
      </c>
      <c r="E1431" s="11">
        <f t="shared" si="97"/>
        <v>0</v>
      </c>
      <c r="G1431" s="11">
        <f t="shared" si="98"/>
        <v>0</v>
      </c>
    </row>
    <row r="1432" spans="3:7" x14ac:dyDescent="0.2">
      <c r="C1432" s="11">
        <f t="shared" si="95"/>
        <v>0</v>
      </c>
      <c r="D1432" s="11">
        <f t="shared" si="96"/>
        <v>0</v>
      </c>
      <c r="E1432" s="11">
        <f t="shared" si="97"/>
        <v>0</v>
      </c>
      <c r="G1432" s="11">
        <f t="shared" si="98"/>
        <v>0</v>
      </c>
    </row>
    <row r="1433" spans="3:7" x14ac:dyDescent="0.2">
      <c r="C1433" s="11">
        <f t="shared" si="95"/>
        <v>0</v>
      </c>
      <c r="D1433" s="11">
        <f t="shared" si="96"/>
        <v>0</v>
      </c>
      <c r="E1433" s="11">
        <f t="shared" si="97"/>
        <v>0</v>
      </c>
      <c r="G1433" s="11">
        <f t="shared" si="98"/>
        <v>0</v>
      </c>
    </row>
    <row r="1434" spans="3:7" x14ac:dyDescent="0.2">
      <c r="C1434" s="11">
        <f t="shared" si="95"/>
        <v>0</v>
      </c>
      <c r="D1434" s="11">
        <f t="shared" si="96"/>
        <v>0</v>
      </c>
      <c r="E1434" s="11">
        <f t="shared" si="97"/>
        <v>0</v>
      </c>
      <c r="G1434" s="11">
        <f t="shared" si="98"/>
        <v>0</v>
      </c>
    </row>
    <row r="1435" spans="3:7" x14ac:dyDescent="0.2">
      <c r="C1435" s="11">
        <f t="shared" si="95"/>
        <v>0</v>
      </c>
      <c r="D1435" s="11">
        <f t="shared" si="96"/>
        <v>0</v>
      </c>
      <c r="E1435" s="11">
        <f t="shared" si="97"/>
        <v>0</v>
      </c>
      <c r="G1435" s="11">
        <f t="shared" si="98"/>
        <v>0</v>
      </c>
    </row>
    <row r="1436" spans="3:7" x14ac:dyDescent="0.2">
      <c r="C1436" s="11">
        <f t="shared" si="95"/>
        <v>0</v>
      </c>
      <c r="D1436" s="11">
        <f t="shared" si="96"/>
        <v>0</v>
      </c>
      <c r="E1436" s="11">
        <f t="shared" si="97"/>
        <v>0</v>
      </c>
      <c r="G1436" s="11">
        <f t="shared" si="98"/>
        <v>0</v>
      </c>
    </row>
    <row r="1437" spans="3:7" x14ac:dyDescent="0.2">
      <c r="C1437" s="11">
        <f t="shared" si="95"/>
        <v>0</v>
      </c>
      <c r="D1437" s="11">
        <f t="shared" si="96"/>
        <v>0</v>
      </c>
      <c r="E1437" s="11">
        <f t="shared" si="97"/>
        <v>0</v>
      </c>
      <c r="G1437" s="11">
        <f t="shared" si="98"/>
        <v>0</v>
      </c>
    </row>
    <row r="1438" spans="3:7" x14ac:dyDescent="0.2">
      <c r="C1438" s="11">
        <f t="shared" ref="C1438:C1501" si="99">MIN($B$19,G1437+D1438)</f>
        <v>0</v>
      </c>
      <c r="D1438" s="11">
        <f t="shared" ref="D1438:D1501" si="100">ROUND(G1437*$B$22,2)</f>
        <v>0</v>
      </c>
      <c r="E1438" s="11">
        <f t="shared" ref="E1438:E1501" si="101">C1438-D1438</f>
        <v>0</v>
      </c>
      <c r="G1438" s="11">
        <f t="shared" ref="G1438:G1501" si="102">G1437-E1438-F1438</f>
        <v>0</v>
      </c>
    </row>
    <row r="1439" spans="3:7" x14ac:dyDescent="0.2">
      <c r="C1439" s="11">
        <f t="shared" si="99"/>
        <v>0</v>
      </c>
      <c r="D1439" s="11">
        <f t="shared" si="100"/>
        <v>0</v>
      </c>
      <c r="E1439" s="11">
        <f t="shared" si="101"/>
        <v>0</v>
      </c>
      <c r="G1439" s="11">
        <f t="shared" si="102"/>
        <v>0</v>
      </c>
    </row>
    <row r="1440" spans="3:7" x14ac:dyDescent="0.2">
      <c r="C1440" s="11">
        <f t="shared" si="99"/>
        <v>0</v>
      </c>
      <c r="D1440" s="11">
        <f t="shared" si="100"/>
        <v>0</v>
      </c>
      <c r="E1440" s="11">
        <f t="shared" si="101"/>
        <v>0</v>
      </c>
      <c r="G1440" s="11">
        <f t="shared" si="102"/>
        <v>0</v>
      </c>
    </row>
    <row r="1441" spans="3:7" x14ac:dyDescent="0.2">
      <c r="C1441" s="11">
        <f t="shared" si="99"/>
        <v>0</v>
      </c>
      <c r="D1441" s="11">
        <f t="shared" si="100"/>
        <v>0</v>
      </c>
      <c r="E1441" s="11">
        <f t="shared" si="101"/>
        <v>0</v>
      </c>
      <c r="G1441" s="11">
        <f t="shared" si="102"/>
        <v>0</v>
      </c>
    </row>
    <row r="1442" spans="3:7" x14ac:dyDescent="0.2">
      <c r="C1442" s="11">
        <f t="shared" si="99"/>
        <v>0</v>
      </c>
      <c r="D1442" s="11">
        <f t="shared" si="100"/>
        <v>0</v>
      </c>
      <c r="E1442" s="11">
        <f t="shared" si="101"/>
        <v>0</v>
      </c>
      <c r="G1442" s="11">
        <f t="shared" si="102"/>
        <v>0</v>
      </c>
    </row>
    <row r="1443" spans="3:7" x14ac:dyDescent="0.2">
      <c r="C1443" s="11">
        <f t="shared" si="99"/>
        <v>0</v>
      </c>
      <c r="D1443" s="11">
        <f t="shared" si="100"/>
        <v>0</v>
      </c>
      <c r="E1443" s="11">
        <f t="shared" si="101"/>
        <v>0</v>
      </c>
      <c r="G1443" s="11">
        <f t="shared" si="102"/>
        <v>0</v>
      </c>
    </row>
    <row r="1444" spans="3:7" x14ac:dyDescent="0.2">
      <c r="C1444" s="11">
        <f t="shared" si="99"/>
        <v>0</v>
      </c>
      <c r="D1444" s="11">
        <f t="shared" si="100"/>
        <v>0</v>
      </c>
      <c r="E1444" s="11">
        <f t="shared" si="101"/>
        <v>0</v>
      </c>
      <c r="G1444" s="11">
        <f t="shared" si="102"/>
        <v>0</v>
      </c>
    </row>
    <row r="1445" spans="3:7" x14ac:dyDescent="0.2">
      <c r="C1445" s="11">
        <f t="shared" si="99"/>
        <v>0</v>
      </c>
      <c r="D1445" s="11">
        <f t="shared" si="100"/>
        <v>0</v>
      </c>
      <c r="E1445" s="11">
        <f t="shared" si="101"/>
        <v>0</v>
      </c>
      <c r="G1445" s="11">
        <f t="shared" si="102"/>
        <v>0</v>
      </c>
    </row>
    <row r="1446" spans="3:7" x14ac:dyDescent="0.2">
      <c r="C1446" s="11">
        <f t="shared" si="99"/>
        <v>0</v>
      </c>
      <c r="D1446" s="11">
        <f t="shared" si="100"/>
        <v>0</v>
      </c>
      <c r="E1446" s="11">
        <f t="shared" si="101"/>
        <v>0</v>
      </c>
      <c r="G1446" s="11">
        <f t="shared" si="102"/>
        <v>0</v>
      </c>
    </row>
    <row r="1447" spans="3:7" x14ac:dyDescent="0.2">
      <c r="C1447" s="11">
        <f t="shared" si="99"/>
        <v>0</v>
      </c>
      <c r="D1447" s="11">
        <f t="shared" si="100"/>
        <v>0</v>
      </c>
      <c r="E1447" s="11">
        <f t="shared" si="101"/>
        <v>0</v>
      </c>
      <c r="G1447" s="11">
        <f t="shared" si="102"/>
        <v>0</v>
      </c>
    </row>
    <row r="1448" spans="3:7" x14ac:dyDescent="0.2">
      <c r="C1448" s="11">
        <f t="shared" si="99"/>
        <v>0</v>
      </c>
      <c r="D1448" s="11">
        <f t="shared" si="100"/>
        <v>0</v>
      </c>
      <c r="E1448" s="11">
        <f t="shared" si="101"/>
        <v>0</v>
      </c>
      <c r="G1448" s="11">
        <f t="shared" si="102"/>
        <v>0</v>
      </c>
    </row>
    <row r="1449" spans="3:7" x14ac:dyDescent="0.2">
      <c r="C1449" s="11">
        <f t="shared" si="99"/>
        <v>0</v>
      </c>
      <c r="D1449" s="11">
        <f t="shared" si="100"/>
        <v>0</v>
      </c>
      <c r="E1449" s="11">
        <f t="shared" si="101"/>
        <v>0</v>
      </c>
      <c r="G1449" s="11">
        <f t="shared" si="102"/>
        <v>0</v>
      </c>
    </row>
    <row r="1450" spans="3:7" x14ac:dyDescent="0.2">
      <c r="C1450" s="11">
        <f t="shared" si="99"/>
        <v>0</v>
      </c>
      <c r="D1450" s="11">
        <f t="shared" si="100"/>
        <v>0</v>
      </c>
      <c r="E1450" s="11">
        <f t="shared" si="101"/>
        <v>0</v>
      </c>
      <c r="G1450" s="11">
        <f t="shared" si="102"/>
        <v>0</v>
      </c>
    </row>
    <row r="1451" spans="3:7" x14ac:dyDescent="0.2">
      <c r="C1451" s="11">
        <f t="shared" si="99"/>
        <v>0</v>
      </c>
      <c r="D1451" s="11">
        <f t="shared" si="100"/>
        <v>0</v>
      </c>
      <c r="E1451" s="11">
        <f t="shared" si="101"/>
        <v>0</v>
      </c>
      <c r="G1451" s="11">
        <f t="shared" si="102"/>
        <v>0</v>
      </c>
    </row>
    <row r="1452" spans="3:7" x14ac:dyDescent="0.2">
      <c r="C1452" s="11">
        <f t="shared" si="99"/>
        <v>0</v>
      </c>
      <c r="D1452" s="11">
        <f t="shared" si="100"/>
        <v>0</v>
      </c>
      <c r="E1452" s="11">
        <f t="shared" si="101"/>
        <v>0</v>
      </c>
      <c r="G1452" s="11">
        <f t="shared" si="102"/>
        <v>0</v>
      </c>
    </row>
    <row r="1453" spans="3:7" x14ac:dyDescent="0.2">
      <c r="C1453" s="11">
        <f t="shared" si="99"/>
        <v>0</v>
      </c>
      <c r="D1453" s="11">
        <f t="shared" si="100"/>
        <v>0</v>
      </c>
      <c r="E1453" s="11">
        <f t="shared" si="101"/>
        <v>0</v>
      </c>
      <c r="G1453" s="11">
        <f t="shared" si="102"/>
        <v>0</v>
      </c>
    </row>
    <row r="1454" spans="3:7" x14ac:dyDescent="0.2">
      <c r="C1454" s="11">
        <f t="shared" si="99"/>
        <v>0</v>
      </c>
      <c r="D1454" s="11">
        <f t="shared" si="100"/>
        <v>0</v>
      </c>
      <c r="E1454" s="11">
        <f t="shared" si="101"/>
        <v>0</v>
      </c>
      <c r="G1454" s="11">
        <f t="shared" si="102"/>
        <v>0</v>
      </c>
    </row>
    <row r="1455" spans="3:7" x14ac:dyDescent="0.2">
      <c r="C1455" s="11">
        <f t="shared" si="99"/>
        <v>0</v>
      </c>
      <c r="D1455" s="11">
        <f t="shared" si="100"/>
        <v>0</v>
      </c>
      <c r="E1455" s="11">
        <f t="shared" si="101"/>
        <v>0</v>
      </c>
      <c r="G1455" s="11">
        <f t="shared" si="102"/>
        <v>0</v>
      </c>
    </row>
    <row r="1456" spans="3:7" x14ac:dyDescent="0.2">
      <c r="C1456" s="11">
        <f t="shared" si="99"/>
        <v>0</v>
      </c>
      <c r="D1456" s="11">
        <f t="shared" si="100"/>
        <v>0</v>
      </c>
      <c r="E1456" s="11">
        <f t="shared" si="101"/>
        <v>0</v>
      </c>
      <c r="G1456" s="11">
        <f t="shared" si="102"/>
        <v>0</v>
      </c>
    </row>
    <row r="1457" spans="3:7" x14ac:dyDescent="0.2">
      <c r="C1457" s="11">
        <f t="shared" si="99"/>
        <v>0</v>
      </c>
      <c r="D1457" s="11">
        <f t="shared" si="100"/>
        <v>0</v>
      </c>
      <c r="E1457" s="11">
        <f t="shared" si="101"/>
        <v>0</v>
      </c>
      <c r="G1457" s="11">
        <f t="shared" si="102"/>
        <v>0</v>
      </c>
    </row>
    <row r="1458" spans="3:7" x14ac:dyDescent="0.2">
      <c r="C1458" s="11">
        <f t="shared" si="99"/>
        <v>0</v>
      </c>
      <c r="D1458" s="11">
        <f t="shared" si="100"/>
        <v>0</v>
      </c>
      <c r="E1458" s="11">
        <f t="shared" si="101"/>
        <v>0</v>
      </c>
      <c r="G1458" s="11">
        <f t="shared" si="102"/>
        <v>0</v>
      </c>
    </row>
    <row r="1459" spans="3:7" x14ac:dyDescent="0.2">
      <c r="C1459" s="11">
        <f t="shared" si="99"/>
        <v>0</v>
      </c>
      <c r="D1459" s="11">
        <f t="shared" si="100"/>
        <v>0</v>
      </c>
      <c r="E1459" s="11">
        <f t="shared" si="101"/>
        <v>0</v>
      </c>
      <c r="G1459" s="11">
        <f t="shared" si="102"/>
        <v>0</v>
      </c>
    </row>
    <row r="1460" spans="3:7" x14ac:dyDescent="0.2">
      <c r="C1460" s="11">
        <f t="shared" si="99"/>
        <v>0</v>
      </c>
      <c r="D1460" s="11">
        <f t="shared" si="100"/>
        <v>0</v>
      </c>
      <c r="E1460" s="11">
        <f t="shared" si="101"/>
        <v>0</v>
      </c>
      <c r="G1460" s="11">
        <f t="shared" si="102"/>
        <v>0</v>
      </c>
    </row>
    <row r="1461" spans="3:7" x14ac:dyDescent="0.2">
      <c r="C1461" s="11">
        <f t="shared" si="99"/>
        <v>0</v>
      </c>
      <c r="D1461" s="11">
        <f t="shared" si="100"/>
        <v>0</v>
      </c>
      <c r="E1461" s="11">
        <f t="shared" si="101"/>
        <v>0</v>
      </c>
      <c r="G1461" s="11">
        <f t="shared" si="102"/>
        <v>0</v>
      </c>
    </row>
    <row r="1462" spans="3:7" x14ac:dyDescent="0.2">
      <c r="C1462" s="11">
        <f t="shared" si="99"/>
        <v>0</v>
      </c>
      <c r="D1462" s="11">
        <f t="shared" si="100"/>
        <v>0</v>
      </c>
      <c r="E1462" s="11">
        <f t="shared" si="101"/>
        <v>0</v>
      </c>
      <c r="G1462" s="11">
        <f t="shared" si="102"/>
        <v>0</v>
      </c>
    </row>
    <row r="1463" spans="3:7" x14ac:dyDescent="0.2">
      <c r="C1463" s="11">
        <f t="shared" si="99"/>
        <v>0</v>
      </c>
      <c r="D1463" s="11">
        <f t="shared" si="100"/>
        <v>0</v>
      </c>
      <c r="E1463" s="11">
        <f t="shared" si="101"/>
        <v>0</v>
      </c>
      <c r="G1463" s="11">
        <f t="shared" si="102"/>
        <v>0</v>
      </c>
    </row>
    <row r="1464" spans="3:7" x14ac:dyDescent="0.2">
      <c r="C1464" s="11">
        <f t="shared" si="99"/>
        <v>0</v>
      </c>
      <c r="D1464" s="11">
        <f t="shared" si="100"/>
        <v>0</v>
      </c>
      <c r="E1464" s="11">
        <f t="shared" si="101"/>
        <v>0</v>
      </c>
      <c r="G1464" s="11">
        <f t="shared" si="102"/>
        <v>0</v>
      </c>
    </row>
    <row r="1465" spans="3:7" x14ac:dyDescent="0.2">
      <c r="C1465" s="11">
        <f t="shared" si="99"/>
        <v>0</v>
      </c>
      <c r="D1465" s="11">
        <f t="shared" si="100"/>
        <v>0</v>
      </c>
      <c r="E1465" s="11">
        <f t="shared" si="101"/>
        <v>0</v>
      </c>
      <c r="G1465" s="11">
        <f t="shared" si="102"/>
        <v>0</v>
      </c>
    </row>
    <row r="1466" spans="3:7" x14ac:dyDescent="0.2">
      <c r="C1466" s="11">
        <f t="shared" si="99"/>
        <v>0</v>
      </c>
      <c r="D1466" s="11">
        <f t="shared" si="100"/>
        <v>0</v>
      </c>
      <c r="E1466" s="11">
        <f t="shared" si="101"/>
        <v>0</v>
      </c>
      <c r="G1466" s="11">
        <f t="shared" si="102"/>
        <v>0</v>
      </c>
    </row>
    <row r="1467" spans="3:7" x14ac:dyDescent="0.2">
      <c r="C1467" s="11">
        <f t="shared" si="99"/>
        <v>0</v>
      </c>
      <c r="D1467" s="11">
        <f t="shared" si="100"/>
        <v>0</v>
      </c>
      <c r="E1467" s="11">
        <f t="shared" si="101"/>
        <v>0</v>
      </c>
      <c r="G1467" s="11">
        <f t="shared" si="102"/>
        <v>0</v>
      </c>
    </row>
    <row r="1468" spans="3:7" x14ac:dyDescent="0.2">
      <c r="C1468" s="11">
        <f t="shared" si="99"/>
        <v>0</v>
      </c>
      <c r="D1468" s="11">
        <f t="shared" si="100"/>
        <v>0</v>
      </c>
      <c r="E1468" s="11">
        <f t="shared" si="101"/>
        <v>0</v>
      </c>
      <c r="G1468" s="11">
        <f t="shared" si="102"/>
        <v>0</v>
      </c>
    </row>
    <row r="1469" spans="3:7" x14ac:dyDescent="0.2">
      <c r="C1469" s="11">
        <f t="shared" si="99"/>
        <v>0</v>
      </c>
      <c r="D1469" s="11">
        <f t="shared" si="100"/>
        <v>0</v>
      </c>
      <c r="E1469" s="11">
        <f t="shared" si="101"/>
        <v>0</v>
      </c>
      <c r="G1469" s="11">
        <f t="shared" si="102"/>
        <v>0</v>
      </c>
    </row>
    <row r="1470" spans="3:7" x14ac:dyDescent="0.2">
      <c r="C1470" s="11">
        <f t="shared" si="99"/>
        <v>0</v>
      </c>
      <c r="D1470" s="11">
        <f t="shared" si="100"/>
        <v>0</v>
      </c>
      <c r="E1470" s="11">
        <f t="shared" si="101"/>
        <v>0</v>
      </c>
      <c r="G1470" s="11">
        <f t="shared" si="102"/>
        <v>0</v>
      </c>
    </row>
    <row r="1471" spans="3:7" x14ac:dyDescent="0.2">
      <c r="C1471" s="11">
        <f t="shared" si="99"/>
        <v>0</v>
      </c>
      <c r="D1471" s="11">
        <f t="shared" si="100"/>
        <v>0</v>
      </c>
      <c r="E1471" s="11">
        <f t="shared" si="101"/>
        <v>0</v>
      </c>
      <c r="G1471" s="11">
        <f t="shared" si="102"/>
        <v>0</v>
      </c>
    </row>
    <row r="1472" spans="3:7" x14ac:dyDescent="0.2">
      <c r="C1472" s="11">
        <f t="shared" si="99"/>
        <v>0</v>
      </c>
      <c r="D1472" s="11">
        <f t="shared" si="100"/>
        <v>0</v>
      </c>
      <c r="E1472" s="11">
        <f t="shared" si="101"/>
        <v>0</v>
      </c>
      <c r="G1472" s="11">
        <f t="shared" si="102"/>
        <v>0</v>
      </c>
    </row>
    <row r="1473" spans="3:7" x14ac:dyDescent="0.2">
      <c r="C1473" s="11">
        <f t="shared" si="99"/>
        <v>0</v>
      </c>
      <c r="D1473" s="11">
        <f t="shared" si="100"/>
        <v>0</v>
      </c>
      <c r="E1473" s="11">
        <f t="shared" si="101"/>
        <v>0</v>
      </c>
      <c r="G1473" s="11">
        <f t="shared" si="102"/>
        <v>0</v>
      </c>
    </row>
    <row r="1474" spans="3:7" x14ac:dyDescent="0.2">
      <c r="C1474" s="11">
        <f t="shared" si="99"/>
        <v>0</v>
      </c>
      <c r="D1474" s="11">
        <f t="shared" si="100"/>
        <v>0</v>
      </c>
      <c r="E1474" s="11">
        <f t="shared" si="101"/>
        <v>0</v>
      </c>
      <c r="G1474" s="11">
        <f t="shared" si="102"/>
        <v>0</v>
      </c>
    </row>
    <row r="1475" spans="3:7" x14ac:dyDescent="0.2">
      <c r="C1475" s="11">
        <f t="shared" si="99"/>
        <v>0</v>
      </c>
      <c r="D1475" s="11">
        <f t="shared" si="100"/>
        <v>0</v>
      </c>
      <c r="E1475" s="11">
        <f t="shared" si="101"/>
        <v>0</v>
      </c>
      <c r="G1475" s="11">
        <f t="shared" si="102"/>
        <v>0</v>
      </c>
    </row>
    <row r="1476" spans="3:7" x14ac:dyDescent="0.2">
      <c r="C1476" s="11">
        <f t="shared" si="99"/>
        <v>0</v>
      </c>
      <c r="D1476" s="11">
        <f t="shared" si="100"/>
        <v>0</v>
      </c>
      <c r="E1476" s="11">
        <f t="shared" si="101"/>
        <v>0</v>
      </c>
      <c r="G1476" s="11">
        <f t="shared" si="102"/>
        <v>0</v>
      </c>
    </row>
    <row r="1477" spans="3:7" x14ac:dyDescent="0.2">
      <c r="C1477" s="11">
        <f t="shared" si="99"/>
        <v>0</v>
      </c>
      <c r="D1477" s="11">
        <f t="shared" si="100"/>
        <v>0</v>
      </c>
      <c r="E1477" s="11">
        <f t="shared" si="101"/>
        <v>0</v>
      </c>
      <c r="G1477" s="11">
        <f t="shared" si="102"/>
        <v>0</v>
      </c>
    </row>
    <row r="1478" spans="3:7" x14ac:dyDescent="0.2">
      <c r="C1478" s="11">
        <f t="shared" si="99"/>
        <v>0</v>
      </c>
      <c r="D1478" s="11">
        <f t="shared" si="100"/>
        <v>0</v>
      </c>
      <c r="E1478" s="11">
        <f t="shared" si="101"/>
        <v>0</v>
      </c>
      <c r="G1478" s="11">
        <f t="shared" si="102"/>
        <v>0</v>
      </c>
    </row>
    <row r="1479" spans="3:7" x14ac:dyDescent="0.2">
      <c r="C1479" s="11">
        <f t="shared" si="99"/>
        <v>0</v>
      </c>
      <c r="D1479" s="11">
        <f t="shared" si="100"/>
        <v>0</v>
      </c>
      <c r="E1479" s="11">
        <f t="shared" si="101"/>
        <v>0</v>
      </c>
      <c r="G1479" s="11">
        <f t="shared" si="102"/>
        <v>0</v>
      </c>
    </row>
    <row r="1480" spans="3:7" x14ac:dyDescent="0.2">
      <c r="C1480" s="11">
        <f t="shared" si="99"/>
        <v>0</v>
      </c>
      <c r="D1480" s="11">
        <f t="shared" si="100"/>
        <v>0</v>
      </c>
      <c r="E1480" s="11">
        <f t="shared" si="101"/>
        <v>0</v>
      </c>
      <c r="G1480" s="11">
        <f t="shared" si="102"/>
        <v>0</v>
      </c>
    </row>
    <row r="1481" spans="3:7" x14ac:dyDescent="0.2">
      <c r="C1481" s="11">
        <f t="shared" si="99"/>
        <v>0</v>
      </c>
      <c r="D1481" s="11">
        <f t="shared" si="100"/>
        <v>0</v>
      </c>
      <c r="E1481" s="11">
        <f t="shared" si="101"/>
        <v>0</v>
      </c>
      <c r="G1481" s="11">
        <f t="shared" si="102"/>
        <v>0</v>
      </c>
    </row>
    <row r="1482" spans="3:7" x14ac:dyDescent="0.2">
      <c r="C1482" s="11">
        <f t="shared" si="99"/>
        <v>0</v>
      </c>
      <c r="D1482" s="11">
        <f t="shared" si="100"/>
        <v>0</v>
      </c>
      <c r="E1482" s="11">
        <f t="shared" si="101"/>
        <v>0</v>
      </c>
      <c r="G1482" s="11">
        <f t="shared" si="102"/>
        <v>0</v>
      </c>
    </row>
    <row r="1483" spans="3:7" x14ac:dyDescent="0.2">
      <c r="C1483" s="11">
        <f t="shared" si="99"/>
        <v>0</v>
      </c>
      <c r="D1483" s="11">
        <f t="shared" si="100"/>
        <v>0</v>
      </c>
      <c r="E1483" s="11">
        <f t="shared" si="101"/>
        <v>0</v>
      </c>
      <c r="G1483" s="11">
        <f t="shared" si="102"/>
        <v>0</v>
      </c>
    </row>
    <row r="1484" spans="3:7" x14ac:dyDescent="0.2">
      <c r="C1484" s="11">
        <f t="shared" si="99"/>
        <v>0</v>
      </c>
      <c r="D1484" s="11">
        <f t="shared" si="100"/>
        <v>0</v>
      </c>
      <c r="E1484" s="11">
        <f t="shared" si="101"/>
        <v>0</v>
      </c>
      <c r="G1484" s="11">
        <f t="shared" si="102"/>
        <v>0</v>
      </c>
    </row>
    <row r="1485" spans="3:7" x14ac:dyDescent="0.2">
      <c r="C1485" s="11">
        <f t="shared" si="99"/>
        <v>0</v>
      </c>
      <c r="D1485" s="11">
        <f t="shared" si="100"/>
        <v>0</v>
      </c>
      <c r="E1485" s="11">
        <f t="shared" si="101"/>
        <v>0</v>
      </c>
      <c r="G1485" s="11">
        <f t="shared" si="102"/>
        <v>0</v>
      </c>
    </row>
    <row r="1486" spans="3:7" x14ac:dyDescent="0.2">
      <c r="C1486" s="11">
        <f t="shared" si="99"/>
        <v>0</v>
      </c>
      <c r="D1486" s="11">
        <f t="shared" si="100"/>
        <v>0</v>
      </c>
      <c r="E1486" s="11">
        <f t="shared" si="101"/>
        <v>0</v>
      </c>
      <c r="G1486" s="11">
        <f t="shared" si="102"/>
        <v>0</v>
      </c>
    </row>
    <row r="1487" spans="3:7" x14ac:dyDescent="0.2">
      <c r="C1487" s="11">
        <f t="shared" si="99"/>
        <v>0</v>
      </c>
      <c r="D1487" s="11">
        <f t="shared" si="100"/>
        <v>0</v>
      </c>
      <c r="E1487" s="11">
        <f t="shared" si="101"/>
        <v>0</v>
      </c>
      <c r="G1487" s="11">
        <f t="shared" si="102"/>
        <v>0</v>
      </c>
    </row>
    <row r="1488" spans="3:7" x14ac:dyDescent="0.2">
      <c r="C1488" s="11">
        <f t="shared" si="99"/>
        <v>0</v>
      </c>
      <c r="D1488" s="11">
        <f t="shared" si="100"/>
        <v>0</v>
      </c>
      <c r="E1488" s="11">
        <f t="shared" si="101"/>
        <v>0</v>
      </c>
      <c r="G1488" s="11">
        <f t="shared" si="102"/>
        <v>0</v>
      </c>
    </row>
    <row r="1489" spans="3:7" x14ac:dyDescent="0.2">
      <c r="C1489" s="11">
        <f t="shared" si="99"/>
        <v>0</v>
      </c>
      <c r="D1489" s="11">
        <f t="shared" si="100"/>
        <v>0</v>
      </c>
      <c r="E1489" s="11">
        <f t="shared" si="101"/>
        <v>0</v>
      </c>
      <c r="G1489" s="11">
        <f t="shared" si="102"/>
        <v>0</v>
      </c>
    </row>
    <row r="1490" spans="3:7" x14ac:dyDescent="0.2">
      <c r="C1490" s="11">
        <f t="shared" si="99"/>
        <v>0</v>
      </c>
      <c r="D1490" s="11">
        <f t="shared" si="100"/>
        <v>0</v>
      </c>
      <c r="E1490" s="11">
        <f t="shared" si="101"/>
        <v>0</v>
      </c>
      <c r="G1490" s="11">
        <f t="shared" si="102"/>
        <v>0</v>
      </c>
    </row>
    <row r="1491" spans="3:7" x14ac:dyDescent="0.2">
      <c r="C1491" s="11">
        <f t="shared" si="99"/>
        <v>0</v>
      </c>
      <c r="D1491" s="11">
        <f t="shared" si="100"/>
        <v>0</v>
      </c>
      <c r="E1491" s="11">
        <f t="shared" si="101"/>
        <v>0</v>
      </c>
      <c r="G1491" s="11">
        <f t="shared" si="102"/>
        <v>0</v>
      </c>
    </row>
    <row r="1492" spans="3:7" x14ac:dyDescent="0.2">
      <c r="C1492" s="11">
        <f t="shared" si="99"/>
        <v>0</v>
      </c>
      <c r="D1492" s="11">
        <f t="shared" si="100"/>
        <v>0</v>
      </c>
      <c r="E1492" s="11">
        <f t="shared" si="101"/>
        <v>0</v>
      </c>
      <c r="G1492" s="11">
        <f t="shared" si="102"/>
        <v>0</v>
      </c>
    </row>
    <row r="1493" spans="3:7" x14ac:dyDescent="0.2">
      <c r="C1493" s="11">
        <f t="shared" si="99"/>
        <v>0</v>
      </c>
      <c r="D1493" s="11">
        <f t="shared" si="100"/>
        <v>0</v>
      </c>
      <c r="E1493" s="11">
        <f t="shared" si="101"/>
        <v>0</v>
      </c>
      <c r="G1493" s="11">
        <f t="shared" si="102"/>
        <v>0</v>
      </c>
    </row>
    <row r="1494" spans="3:7" x14ac:dyDescent="0.2">
      <c r="C1494" s="11">
        <f t="shared" si="99"/>
        <v>0</v>
      </c>
      <c r="D1494" s="11">
        <f t="shared" si="100"/>
        <v>0</v>
      </c>
      <c r="E1494" s="11">
        <f t="shared" si="101"/>
        <v>0</v>
      </c>
      <c r="G1494" s="11">
        <f t="shared" si="102"/>
        <v>0</v>
      </c>
    </row>
    <row r="1495" spans="3:7" x14ac:dyDescent="0.2">
      <c r="C1495" s="11">
        <f t="shared" si="99"/>
        <v>0</v>
      </c>
      <c r="D1495" s="11">
        <f t="shared" si="100"/>
        <v>0</v>
      </c>
      <c r="E1495" s="11">
        <f t="shared" si="101"/>
        <v>0</v>
      </c>
      <c r="G1495" s="11">
        <f t="shared" si="102"/>
        <v>0</v>
      </c>
    </row>
    <row r="1496" spans="3:7" x14ac:dyDescent="0.2">
      <c r="C1496" s="11">
        <f t="shared" si="99"/>
        <v>0</v>
      </c>
      <c r="D1496" s="11">
        <f t="shared" si="100"/>
        <v>0</v>
      </c>
      <c r="E1496" s="11">
        <f t="shared" si="101"/>
        <v>0</v>
      </c>
      <c r="G1496" s="11">
        <f t="shared" si="102"/>
        <v>0</v>
      </c>
    </row>
    <row r="1497" spans="3:7" x14ac:dyDescent="0.2">
      <c r="C1497" s="11">
        <f t="shared" si="99"/>
        <v>0</v>
      </c>
      <c r="D1497" s="11">
        <f t="shared" si="100"/>
        <v>0</v>
      </c>
      <c r="E1497" s="11">
        <f t="shared" si="101"/>
        <v>0</v>
      </c>
      <c r="G1497" s="11">
        <f t="shared" si="102"/>
        <v>0</v>
      </c>
    </row>
    <row r="1498" spans="3:7" x14ac:dyDescent="0.2">
      <c r="C1498" s="11">
        <f t="shared" si="99"/>
        <v>0</v>
      </c>
      <c r="D1498" s="11">
        <f t="shared" si="100"/>
        <v>0</v>
      </c>
      <c r="E1498" s="11">
        <f t="shared" si="101"/>
        <v>0</v>
      </c>
      <c r="G1498" s="11">
        <f t="shared" si="102"/>
        <v>0</v>
      </c>
    </row>
    <row r="1499" spans="3:7" x14ac:dyDescent="0.2">
      <c r="C1499" s="11">
        <f t="shared" si="99"/>
        <v>0</v>
      </c>
      <c r="D1499" s="11">
        <f t="shared" si="100"/>
        <v>0</v>
      </c>
      <c r="E1499" s="11">
        <f t="shared" si="101"/>
        <v>0</v>
      </c>
      <c r="G1499" s="11">
        <f t="shared" si="102"/>
        <v>0</v>
      </c>
    </row>
    <row r="1500" spans="3:7" x14ac:dyDescent="0.2">
      <c r="C1500" s="11">
        <f t="shared" si="99"/>
        <v>0</v>
      </c>
      <c r="D1500" s="11">
        <f t="shared" si="100"/>
        <v>0</v>
      </c>
      <c r="E1500" s="11">
        <f t="shared" si="101"/>
        <v>0</v>
      </c>
      <c r="G1500" s="11">
        <f t="shared" si="102"/>
        <v>0</v>
      </c>
    </row>
    <row r="1501" spans="3:7" x14ac:dyDescent="0.2">
      <c r="C1501" s="11">
        <f t="shared" si="99"/>
        <v>0</v>
      </c>
      <c r="D1501" s="11">
        <f t="shared" si="100"/>
        <v>0</v>
      </c>
      <c r="E1501" s="11">
        <f t="shared" si="101"/>
        <v>0</v>
      </c>
      <c r="G1501" s="11">
        <f t="shared" si="102"/>
        <v>0</v>
      </c>
    </row>
    <row r="1502" spans="3:7" x14ac:dyDescent="0.2">
      <c r="C1502" s="11">
        <f t="shared" ref="C1502:C1565" si="103">MIN($B$19,G1501+D1502)</f>
        <v>0</v>
      </c>
      <c r="D1502" s="11">
        <f t="shared" ref="D1502:D1565" si="104">ROUND(G1501*$B$22,2)</f>
        <v>0</v>
      </c>
      <c r="E1502" s="11">
        <f t="shared" ref="E1502:E1565" si="105">C1502-D1502</f>
        <v>0</v>
      </c>
      <c r="G1502" s="11">
        <f t="shared" ref="G1502:G1565" si="106">G1501-E1502-F1502</f>
        <v>0</v>
      </c>
    </row>
    <row r="1503" spans="3:7" x14ac:dyDescent="0.2">
      <c r="C1503" s="11">
        <f t="shared" si="103"/>
        <v>0</v>
      </c>
      <c r="D1503" s="11">
        <f t="shared" si="104"/>
        <v>0</v>
      </c>
      <c r="E1503" s="11">
        <f t="shared" si="105"/>
        <v>0</v>
      </c>
      <c r="G1503" s="11">
        <f t="shared" si="106"/>
        <v>0</v>
      </c>
    </row>
    <row r="1504" spans="3:7" x14ac:dyDescent="0.2">
      <c r="C1504" s="11">
        <f t="shared" si="103"/>
        <v>0</v>
      </c>
      <c r="D1504" s="11">
        <f t="shared" si="104"/>
        <v>0</v>
      </c>
      <c r="E1504" s="11">
        <f t="shared" si="105"/>
        <v>0</v>
      </c>
      <c r="G1504" s="11">
        <f t="shared" si="106"/>
        <v>0</v>
      </c>
    </row>
    <row r="1505" spans="3:7" x14ac:dyDescent="0.2">
      <c r="C1505" s="11">
        <f t="shared" si="103"/>
        <v>0</v>
      </c>
      <c r="D1505" s="11">
        <f t="shared" si="104"/>
        <v>0</v>
      </c>
      <c r="E1505" s="11">
        <f t="shared" si="105"/>
        <v>0</v>
      </c>
      <c r="G1505" s="11">
        <f t="shared" si="106"/>
        <v>0</v>
      </c>
    </row>
    <row r="1506" spans="3:7" x14ac:dyDescent="0.2">
      <c r="C1506" s="11">
        <f t="shared" si="103"/>
        <v>0</v>
      </c>
      <c r="D1506" s="11">
        <f t="shared" si="104"/>
        <v>0</v>
      </c>
      <c r="E1506" s="11">
        <f t="shared" si="105"/>
        <v>0</v>
      </c>
      <c r="G1506" s="11">
        <f t="shared" si="106"/>
        <v>0</v>
      </c>
    </row>
    <row r="1507" spans="3:7" x14ac:dyDescent="0.2">
      <c r="C1507" s="11">
        <f t="shared" si="103"/>
        <v>0</v>
      </c>
      <c r="D1507" s="11">
        <f t="shared" si="104"/>
        <v>0</v>
      </c>
      <c r="E1507" s="11">
        <f t="shared" si="105"/>
        <v>0</v>
      </c>
      <c r="G1507" s="11">
        <f t="shared" si="106"/>
        <v>0</v>
      </c>
    </row>
    <row r="1508" spans="3:7" x14ac:dyDescent="0.2">
      <c r="C1508" s="11">
        <f t="shared" si="103"/>
        <v>0</v>
      </c>
      <c r="D1508" s="11">
        <f t="shared" si="104"/>
        <v>0</v>
      </c>
      <c r="E1508" s="11">
        <f t="shared" si="105"/>
        <v>0</v>
      </c>
      <c r="G1508" s="11">
        <f t="shared" si="106"/>
        <v>0</v>
      </c>
    </row>
    <row r="1509" spans="3:7" x14ac:dyDescent="0.2">
      <c r="C1509" s="11">
        <f t="shared" si="103"/>
        <v>0</v>
      </c>
      <c r="D1509" s="11">
        <f t="shared" si="104"/>
        <v>0</v>
      </c>
      <c r="E1509" s="11">
        <f t="shared" si="105"/>
        <v>0</v>
      </c>
      <c r="G1509" s="11">
        <f t="shared" si="106"/>
        <v>0</v>
      </c>
    </row>
    <row r="1510" spans="3:7" x14ac:dyDescent="0.2">
      <c r="C1510" s="11">
        <f t="shared" si="103"/>
        <v>0</v>
      </c>
      <c r="D1510" s="11">
        <f t="shared" si="104"/>
        <v>0</v>
      </c>
      <c r="E1510" s="11">
        <f t="shared" si="105"/>
        <v>0</v>
      </c>
      <c r="G1510" s="11">
        <f t="shared" si="106"/>
        <v>0</v>
      </c>
    </row>
    <row r="1511" spans="3:7" x14ac:dyDescent="0.2">
      <c r="C1511" s="11">
        <f t="shared" si="103"/>
        <v>0</v>
      </c>
      <c r="D1511" s="11">
        <f t="shared" si="104"/>
        <v>0</v>
      </c>
      <c r="E1511" s="11">
        <f t="shared" si="105"/>
        <v>0</v>
      </c>
      <c r="G1511" s="11">
        <f t="shared" si="106"/>
        <v>0</v>
      </c>
    </row>
    <row r="1512" spans="3:7" x14ac:dyDescent="0.2">
      <c r="C1512" s="11">
        <f t="shared" si="103"/>
        <v>0</v>
      </c>
      <c r="D1512" s="11">
        <f t="shared" si="104"/>
        <v>0</v>
      </c>
      <c r="E1512" s="11">
        <f t="shared" si="105"/>
        <v>0</v>
      </c>
      <c r="G1512" s="11">
        <f t="shared" si="106"/>
        <v>0</v>
      </c>
    </row>
    <row r="1513" spans="3:7" x14ac:dyDescent="0.2">
      <c r="C1513" s="11">
        <f t="shared" si="103"/>
        <v>0</v>
      </c>
      <c r="D1513" s="11">
        <f t="shared" si="104"/>
        <v>0</v>
      </c>
      <c r="E1513" s="11">
        <f t="shared" si="105"/>
        <v>0</v>
      </c>
      <c r="G1513" s="11">
        <f t="shared" si="106"/>
        <v>0</v>
      </c>
    </row>
    <row r="1514" spans="3:7" x14ac:dyDescent="0.2">
      <c r="C1514" s="11">
        <f t="shared" si="103"/>
        <v>0</v>
      </c>
      <c r="D1514" s="11">
        <f t="shared" si="104"/>
        <v>0</v>
      </c>
      <c r="E1514" s="11">
        <f t="shared" si="105"/>
        <v>0</v>
      </c>
      <c r="G1514" s="11">
        <f t="shared" si="106"/>
        <v>0</v>
      </c>
    </row>
    <row r="1515" spans="3:7" x14ac:dyDescent="0.2">
      <c r="C1515" s="11">
        <f t="shared" si="103"/>
        <v>0</v>
      </c>
      <c r="D1515" s="11">
        <f t="shared" si="104"/>
        <v>0</v>
      </c>
      <c r="E1515" s="11">
        <f t="shared" si="105"/>
        <v>0</v>
      </c>
      <c r="G1515" s="11">
        <f t="shared" si="106"/>
        <v>0</v>
      </c>
    </row>
    <row r="1516" spans="3:7" x14ac:dyDescent="0.2">
      <c r="C1516" s="11">
        <f t="shared" si="103"/>
        <v>0</v>
      </c>
      <c r="D1516" s="11">
        <f t="shared" si="104"/>
        <v>0</v>
      </c>
      <c r="E1516" s="11">
        <f t="shared" si="105"/>
        <v>0</v>
      </c>
      <c r="G1516" s="11">
        <f t="shared" si="106"/>
        <v>0</v>
      </c>
    </row>
    <row r="1517" spans="3:7" x14ac:dyDescent="0.2">
      <c r="C1517" s="11">
        <f t="shared" si="103"/>
        <v>0</v>
      </c>
      <c r="D1517" s="11">
        <f t="shared" si="104"/>
        <v>0</v>
      </c>
      <c r="E1517" s="11">
        <f t="shared" si="105"/>
        <v>0</v>
      </c>
      <c r="G1517" s="11">
        <f t="shared" si="106"/>
        <v>0</v>
      </c>
    </row>
    <row r="1518" spans="3:7" x14ac:dyDescent="0.2">
      <c r="C1518" s="11">
        <f t="shared" si="103"/>
        <v>0</v>
      </c>
      <c r="D1518" s="11">
        <f t="shared" si="104"/>
        <v>0</v>
      </c>
      <c r="E1518" s="11">
        <f t="shared" si="105"/>
        <v>0</v>
      </c>
      <c r="G1518" s="11">
        <f t="shared" si="106"/>
        <v>0</v>
      </c>
    </row>
    <row r="1519" spans="3:7" x14ac:dyDescent="0.2">
      <c r="C1519" s="11">
        <f t="shared" si="103"/>
        <v>0</v>
      </c>
      <c r="D1519" s="11">
        <f t="shared" si="104"/>
        <v>0</v>
      </c>
      <c r="E1519" s="11">
        <f t="shared" si="105"/>
        <v>0</v>
      </c>
      <c r="G1519" s="11">
        <f t="shared" si="106"/>
        <v>0</v>
      </c>
    </row>
    <row r="1520" spans="3:7" x14ac:dyDescent="0.2">
      <c r="C1520" s="11">
        <f t="shared" si="103"/>
        <v>0</v>
      </c>
      <c r="D1520" s="11">
        <f t="shared" si="104"/>
        <v>0</v>
      </c>
      <c r="E1520" s="11">
        <f t="shared" si="105"/>
        <v>0</v>
      </c>
      <c r="G1520" s="11">
        <f t="shared" si="106"/>
        <v>0</v>
      </c>
    </row>
    <row r="1521" spans="3:7" x14ac:dyDescent="0.2">
      <c r="C1521" s="11">
        <f t="shared" si="103"/>
        <v>0</v>
      </c>
      <c r="D1521" s="11">
        <f t="shared" si="104"/>
        <v>0</v>
      </c>
      <c r="E1521" s="11">
        <f t="shared" si="105"/>
        <v>0</v>
      </c>
      <c r="G1521" s="11">
        <f t="shared" si="106"/>
        <v>0</v>
      </c>
    </row>
    <row r="1522" spans="3:7" x14ac:dyDescent="0.2">
      <c r="C1522" s="11">
        <f t="shared" si="103"/>
        <v>0</v>
      </c>
      <c r="D1522" s="11">
        <f t="shared" si="104"/>
        <v>0</v>
      </c>
      <c r="E1522" s="11">
        <f t="shared" si="105"/>
        <v>0</v>
      </c>
      <c r="G1522" s="11">
        <f t="shared" si="106"/>
        <v>0</v>
      </c>
    </row>
    <row r="1523" spans="3:7" x14ac:dyDescent="0.2">
      <c r="C1523" s="11">
        <f t="shared" si="103"/>
        <v>0</v>
      </c>
      <c r="D1523" s="11">
        <f t="shared" si="104"/>
        <v>0</v>
      </c>
      <c r="E1523" s="11">
        <f t="shared" si="105"/>
        <v>0</v>
      </c>
      <c r="G1523" s="11">
        <f t="shared" si="106"/>
        <v>0</v>
      </c>
    </row>
    <row r="1524" spans="3:7" x14ac:dyDescent="0.2">
      <c r="C1524" s="11">
        <f t="shared" si="103"/>
        <v>0</v>
      </c>
      <c r="D1524" s="11">
        <f t="shared" si="104"/>
        <v>0</v>
      </c>
      <c r="E1524" s="11">
        <f t="shared" si="105"/>
        <v>0</v>
      </c>
      <c r="G1524" s="11">
        <f t="shared" si="106"/>
        <v>0</v>
      </c>
    </row>
    <row r="1525" spans="3:7" x14ac:dyDescent="0.2">
      <c r="C1525" s="11">
        <f t="shared" si="103"/>
        <v>0</v>
      </c>
      <c r="D1525" s="11">
        <f t="shared" si="104"/>
        <v>0</v>
      </c>
      <c r="E1525" s="11">
        <f t="shared" si="105"/>
        <v>0</v>
      </c>
      <c r="G1525" s="11">
        <f t="shared" si="106"/>
        <v>0</v>
      </c>
    </row>
    <row r="1526" spans="3:7" x14ac:dyDescent="0.2">
      <c r="C1526" s="11">
        <f t="shared" si="103"/>
        <v>0</v>
      </c>
      <c r="D1526" s="11">
        <f t="shared" si="104"/>
        <v>0</v>
      </c>
      <c r="E1526" s="11">
        <f t="shared" si="105"/>
        <v>0</v>
      </c>
      <c r="G1526" s="11">
        <f t="shared" si="106"/>
        <v>0</v>
      </c>
    </row>
    <row r="1527" spans="3:7" x14ac:dyDescent="0.2">
      <c r="C1527" s="11">
        <f t="shared" si="103"/>
        <v>0</v>
      </c>
      <c r="D1527" s="11">
        <f t="shared" si="104"/>
        <v>0</v>
      </c>
      <c r="E1527" s="11">
        <f t="shared" si="105"/>
        <v>0</v>
      </c>
      <c r="G1527" s="11">
        <f t="shared" si="106"/>
        <v>0</v>
      </c>
    </row>
    <row r="1528" spans="3:7" x14ac:dyDescent="0.2">
      <c r="C1528" s="11">
        <f t="shared" si="103"/>
        <v>0</v>
      </c>
      <c r="D1528" s="11">
        <f t="shared" si="104"/>
        <v>0</v>
      </c>
      <c r="E1528" s="11">
        <f t="shared" si="105"/>
        <v>0</v>
      </c>
      <c r="G1528" s="11">
        <f t="shared" si="106"/>
        <v>0</v>
      </c>
    </row>
    <row r="1529" spans="3:7" x14ac:dyDescent="0.2">
      <c r="C1529" s="11">
        <f t="shared" si="103"/>
        <v>0</v>
      </c>
      <c r="D1529" s="11">
        <f t="shared" si="104"/>
        <v>0</v>
      </c>
      <c r="E1529" s="11">
        <f t="shared" si="105"/>
        <v>0</v>
      </c>
      <c r="G1529" s="11">
        <f t="shared" si="106"/>
        <v>0</v>
      </c>
    </row>
    <row r="1530" spans="3:7" x14ac:dyDescent="0.2">
      <c r="C1530" s="11">
        <f t="shared" si="103"/>
        <v>0</v>
      </c>
      <c r="D1530" s="11">
        <f t="shared" si="104"/>
        <v>0</v>
      </c>
      <c r="E1530" s="11">
        <f t="shared" si="105"/>
        <v>0</v>
      </c>
      <c r="G1530" s="11">
        <f t="shared" si="106"/>
        <v>0</v>
      </c>
    </row>
    <row r="1531" spans="3:7" x14ac:dyDescent="0.2">
      <c r="C1531" s="11">
        <f t="shared" si="103"/>
        <v>0</v>
      </c>
      <c r="D1531" s="11">
        <f t="shared" si="104"/>
        <v>0</v>
      </c>
      <c r="E1531" s="11">
        <f t="shared" si="105"/>
        <v>0</v>
      </c>
      <c r="G1531" s="11">
        <f t="shared" si="106"/>
        <v>0</v>
      </c>
    </row>
    <row r="1532" spans="3:7" x14ac:dyDescent="0.2">
      <c r="C1532" s="11">
        <f t="shared" si="103"/>
        <v>0</v>
      </c>
      <c r="D1532" s="11">
        <f t="shared" si="104"/>
        <v>0</v>
      </c>
      <c r="E1532" s="11">
        <f t="shared" si="105"/>
        <v>0</v>
      </c>
      <c r="G1532" s="11">
        <f t="shared" si="106"/>
        <v>0</v>
      </c>
    </row>
    <row r="1533" spans="3:7" x14ac:dyDescent="0.2">
      <c r="C1533" s="11">
        <f t="shared" si="103"/>
        <v>0</v>
      </c>
      <c r="D1533" s="11">
        <f t="shared" si="104"/>
        <v>0</v>
      </c>
      <c r="E1533" s="11">
        <f t="shared" si="105"/>
        <v>0</v>
      </c>
      <c r="G1533" s="11">
        <f t="shared" si="106"/>
        <v>0</v>
      </c>
    </row>
    <row r="1534" spans="3:7" x14ac:dyDescent="0.2">
      <c r="C1534" s="11">
        <f t="shared" si="103"/>
        <v>0</v>
      </c>
      <c r="D1534" s="11">
        <f t="shared" si="104"/>
        <v>0</v>
      </c>
      <c r="E1534" s="11">
        <f t="shared" si="105"/>
        <v>0</v>
      </c>
      <c r="G1534" s="11">
        <f t="shared" si="106"/>
        <v>0</v>
      </c>
    </row>
    <row r="1535" spans="3:7" x14ac:dyDescent="0.2">
      <c r="C1535" s="11">
        <f t="shared" si="103"/>
        <v>0</v>
      </c>
      <c r="D1535" s="11">
        <f t="shared" si="104"/>
        <v>0</v>
      </c>
      <c r="E1535" s="11">
        <f t="shared" si="105"/>
        <v>0</v>
      </c>
      <c r="G1535" s="11">
        <f t="shared" si="106"/>
        <v>0</v>
      </c>
    </row>
    <row r="1536" spans="3:7" x14ac:dyDescent="0.2">
      <c r="C1536" s="11">
        <f t="shared" si="103"/>
        <v>0</v>
      </c>
      <c r="D1536" s="11">
        <f t="shared" si="104"/>
        <v>0</v>
      </c>
      <c r="E1536" s="11">
        <f t="shared" si="105"/>
        <v>0</v>
      </c>
      <c r="G1536" s="11">
        <f t="shared" si="106"/>
        <v>0</v>
      </c>
    </row>
    <row r="1537" spans="3:7" x14ac:dyDescent="0.2">
      <c r="C1537" s="11">
        <f t="shared" si="103"/>
        <v>0</v>
      </c>
      <c r="D1537" s="11">
        <f t="shared" si="104"/>
        <v>0</v>
      </c>
      <c r="E1537" s="11">
        <f t="shared" si="105"/>
        <v>0</v>
      </c>
      <c r="G1537" s="11">
        <f t="shared" si="106"/>
        <v>0</v>
      </c>
    </row>
    <row r="1538" spans="3:7" x14ac:dyDescent="0.2">
      <c r="C1538" s="11">
        <f t="shared" si="103"/>
        <v>0</v>
      </c>
      <c r="D1538" s="11">
        <f t="shared" si="104"/>
        <v>0</v>
      </c>
      <c r="E1538" s="11">
        <f t="shared" si="105"/>
        <v>0</v>
      </c>
      <c r="G1538" s="11">
        <f t="shared" si="106"/>
        <v>0</v>
      </c>
    </row>
    <row r="1539" spans="3:7" x14ac:dyDescent="0.2">
      <c r="C1539" s="11">
        <f t="shared" si="103"/>
        <v>0</v>
      </c>
      <c r="D1539" s="11">
        <f t="shared" si="104"/>
        <v>0</v>
      </c>
      <c r="E1539" s="11">
        <f t="shared" si="105"/>
        <v>0</v>
      </c>
      <c r="G1539" s="11">
        <f t="shared" si="106"/>
        <v>0</v>
      </c>
    </row>
    <row r="1540" spans="3:7" x14ac:dyDescent="0.2">
      <c r="C1540" s="11">
        <f t="shared" si="103"/>
        <v>0</v>
      </c>
      <c r="D1540" s="11">
        <f t="shared" si="104"/>
        <v>0</v>
      </c>
      <c r="E1540" s="11">
        <f t="shared" si="105"/>
        <v>0</v>
      </c>
      <c r="G1540" s="11">
        <f t="shared" si="106"/>
        <v>0</v>
      </c>
    </row>
    <row r="1541" spans="3:7" x14ac:dyDescent="0.2">
      <c r="C1541" s="11">
        <f t="shared" si="103"/>
        <v>0</v>
      </c>
      <c r="D1541" s="11">
        <f t="shared" si="104"/>
        <v>0</v>
      </c>
      <c r="E1541" s="11">
        <f t="shared" si="105"/>
        <v>0</v>
      </c>
      <c r="G1541" s="11">
        <f t="shared" si="106"/>
        <v>0</v>
      </c>
    </row>
    <row r="1542" spans="3:7" x14ac:dyDescent="0.2">
      <c r="C1542" s="11">
        <f t="shared" si="103"/>
        <v>0</v>
      </c>
      <c r="D1542" s="11">
        <f t="shared" si="104"/>
        <v>0</v>
      </c>
      <c r="E1542" s="11">
        <f t="shared" si="105"/>
        <v>0</v>
      </c>
      <c r="G1542" s="11">
        <f t="shared" si="106"/>
        <v>0</v>
      </c>
    </row>
    <row r="1543" spans="3:7" x14ac:dyDescent="0.2">
      <c r="C1543" s="11">
        <f t="shared" si="103"/>
        <v>0</v>
      </c>
      <c r="D1543" s="11">
        <f t="shared" si="104"/>
        <v>0</v>
      </c>
      <c r="E1543" s="11">
        <f t="shared" si="105"/>
        <v>0</v>
      </c>
      <c r="G1543" s="11">
        <f t="shared" si="106"/>
        <v>0</v>
      </c>
    </row>
    <row r="1544" spans="3:7" x14ac:dyDescent="0.2">
      <c r="C1544" s="11">
        <f t="shared" si="103"/>
        <v>0</v>
      </c>
      <c r="D1544" s="11">
        <f t="shared" si="104"/>
        <v>0</v>
      </c>
      <c r="E1544" s="11">
        <f t="shared" si="105"/>
        <v>0</v>
      </c>
      <c r="G1544" s="11">
        <f t="shared" si="106"/>
        <v>0</v>
      </c>
    </row>
    <row r="1545" spans="3:7" x14ac:dyDescent="0.2">
      <c r="C1545" s="11">
        <f t="shared" si="103"/>
        <v>0</v>
      </c>
      <c r="D1545" s="11">
        <f t="shared" si="104"/>
        <v>0</v>
      </c>
      <c r="E1545" s="11">
        <f t="shared" si="105"/>
        <v>0</v>
      </c>
      <c r="G1545" s="11">
        <f t="shared" si="106"/>
        <v>0</v>
      </c>
    </row>
    <row r="1546" spans="3:7" x14ac:dyDescent="0.2">
      <c r="C1546" s="11">
        <f t="shared" si="103"/>
        <v>0</v>
      </c>
      <c r="D1546" s="11">
        <f t="shared" si="104"/>
        <v>0</v>
      </c>
      <c r="E1546" s="11">
        <f t="shared" si="105"/>
        <v>0</v>
      </c>
      <c r="G1546" s="11">
        <f t="shared" si="106"/>
        <v>0</v>
      </c>
    </row>
    <row r="1547" spans="3:7" x14ac:dyDescent="0.2">
      <c r="C1547" s="11">
        <f t="shared" si="103"/>
        <v>0</v>
      </c>
      <c r="D1547" s="11">
        <f t="shared" si="104"/>
        <v>0</v>
      </c>
      <c r="E1547" s="11">
        <f t="shared" si="105"/>
        <v>0</v>
      </c>
      <c r="G1547" s="11">
        <f t="shared" si="106"/>
        <v>0</v>
      </c>
    </row>
    <row r="1548" spans="3:7" x14ac:dyDescent="0.2">
      <c r="C1548" s="11">
        <f t="shared" si="103"/>
        <v>0</v>
      </c>
      <c r="D1548" s="11">
        <f t="shared" si="104"/>
        <v>0</v>
      </c>
      <c r="E1548" s="11">
        <f t="shared" si="105"/>
        <v>0</v>
      </c>
      <c r="G1548" s="11">
        <f t="shared" si="106"/>
        <v>0</v>
      </c>
    </row>
    <row r="1549" spans="3:7" x14ac:dyDescent="0.2">
      <c r="C1549" s="11">
        <f t="shared" si="103"/>
        <v>0</v>
      </c>
      <c r="D1549" s="11">
        <f t="shared" si="104"/>
        <v>0</v>
      </c>
      <c r="E1549" s="11">
        <f t="shared" si="105"/>
        <v>0</v>
      </c>
      <c r="G1549" s="11">
        <f t="shared" si="106"/>
        <v>0</v>
      </c>
    </row>
    <row r="1550" spans="3:7" x14ac:dyDescent="0.2">
      <c r="C1550" s="11">
        <f t="shared" si="103"/>
        <v>0</v>
      </c>
      <c r="D1550" s="11">
        <f t="shared" si="104"/>
        <v>0</v>
      </c>
      <c r="E1550" s="11">
        <f t="shared" si="105"/>
        <v>0</v>
      </c>
      <c r="G1550" s="11">
        <f t="shared" si="106"/>
        <v>0</v>
      </c>
    </row>
    <row r="1551" spans="3:7" x14ac:dyDescent="0.2">
      <c r="C1551" s="11">
        <f t="shared" si="103"/>
        <v>0</v>
      </c>
      <c r="D1551" s="11">
        <f t="shared" si="104"/>
        <v>0</v>
      </c>
      <c r="E1551" s="11">
        <f t="shared" si="105"/>
        <v>0</v>
      </c>
      <c r="G1551" s="11">
        <f t="shared" si="106"/>
        <v>0</v>
      </c>
    </row>
    <row r="1552" spans="3:7" x14ac:dyDescent="0.2">
      <c r="C1552" s="11">
        <f t="shared" si="103"/>
        <v>0</v>
      </c>
      <c r="D1552" s="11">
        <f t="shared" si="104"/>
        <v>0</v>
      </c>
      <c r="E1552" s="11">
        <f t="shared" si="105"/>
        <v>0</v>
      </c>
      <c r="G1552" s="11">
        <f t="shared" si="106"/>
        <v>0</v>
      </c>
    </row>
    <row r="1553" spans="3:7" x14ac:dyDescent="0.2">
      <c r="C1553" s="11">
        <f t="shared" si="103"/>
        <v>0</v>
      </c>
      <c r="D1553" s="11">
        <f t="shared" si="104"/>
        <v>0</v>
      </c>
      <c r="E1553" s="11">
        <f t="shared" si="105"/>
        <v>0</v>
      </c>
      <c r="G1553" s="11">
        <f t="shared" si="106"/>
        <v>0</v>
      </c>
    </row>
    <row r="1554" spans="3:7" x14ac:dyDescent="0.2">
      <c r="C1554" s="11">
        <f t="shared" si="103"/>
        <v>0</v>
      </c>
      <c r="D1554" s="11">
        <f t="shared" si="104"/>
        <v>0</v>
      </c>
      <c r="E1554" s="11">
        <f t="shared" si="105"/>
        <v>0</v>
      </c>
      <c r="G1554" s="11">
        <f t="shared" si="106"/>
        <v>0</v>
      </c>
    </row>
    <row r="1555" spans="3:7" x14ac:dyDescent="0.2">
      <c r="C1555" s="11">
        <f t="shared" si="103"/>
        <v>0</v>
      </c>
      <c r="D1555" s="11">
        <f t="shared" si="104"/>
        <v>0</v>
      </c>
      <c r="E1555" s="11">
        <f t="shared" si="105"/>
        <v>0</v>
      </c>
      <c r="G1555" s="11">
        <f t="shared" si="106"/>
        <v>0</v>
      </c>
    </row>
    <row r="1556" spans="3:7" x14ac:dyDescent="0.2">
      <c r="C1556" s="11">
        <f t="shared" si="103"/>
        <v>0</v>
      </c>
      <c r="D1556" s="11">
        <f t="shared" si="104"/>
        <v>0</v>
      </c>
      <c r="E1556" s="11">
        <f t="shared" si="105"/>
        <v>0</v>
      </c>
      <c r="G1556" s="11">
        <f t="shared" si="106"/>
        <v>0</v>
      </c>
    </row>
    <row r="1557" spans="3:7" x14ac:dyDescent="0.2">
      <c r="C1557" s="11">
        <f t="shared" si="103"/>
        <v>0</v>
      </c>
      <c r="D1557" s="11">
        <f t="shared" si="104"/>
        <v>0</v>
      </c>
      <c r="E1557" s="11">
        <f t="shared" si="105"/>
        <v>0</v>
      </c>
      <c r="G1557" s="11">
        <f t="shared" si="106"/>
        <v>0</v>
      </c>
    </row>
    <row r="1558" spans="3:7" x14ac:dyDescent="0.2">
      <c r="C1558" s="11">
        <f t="shared" si="103"/>
        <v>0</v>
      </c>
      <c r="D1558" s="11">
        <f t="shared" si="104"/>
        <v>0</v>
      </c>
      <c r="E1558" s="11">
        <f t="shared" si="105"/>
        <v>0</v>
      </c>
      <c r="G1558" s="11">
        <f t="shared" si="106"/>
        <v>0</v>
      </c>
    </row>
    <row r="1559" spans="3:7" x14ac:dyDescent="0.2">
      <c r="C1559" s="11">
        <f t="shared" si="103"/>
        <v>0</v>
      </c>
      <c r="D1559" s="11">
        <f t="shared" si="104"/>
        <v>0</v>
      </c>
      <c r="E1559" s="11">
        <f t="shared" si="105"/>
        <v>0</v>
      </c>
      <c r="G1559" s="11">
        <f t="shared" si="106"/>
        <v>0</v>
      </c>
    </row>
    <row r="1560" spans="3:7" x14ac:dyDescent="0.2">
      <c r="C1560" s="11">
        <f t="shared" si="103"/>
        <v>0</v>
      </c>
      <c r="D1560" s="11">
        <f t="shared" si="104"/>
        <v>0</v>
      </c>
      <c r="E1560" s="11">
        <f t="shared" si="105"/>
        <v>0</v>
      </c>
      <c r="G1560" s="11">
        <f t="shared" si="106"/>
        <v>0</v>
      </c>
    </row>
    <row r="1561" spans="3:7" x14ac:dyDescent="0.2">
      <c r="C1561" s="11">
        <f t="shared" si="103"/>
        <v>0</v>
      </c>
      <c r="D1561" s="11">
        <f t="shared" si="104"/>
        <v>0</v>
      </c>
      <c r="E1561" s="11">
        <f t="shared" si="105"/>
        <v>0</v>
      </c>
      <c r="G1561" s="11">
        <f t="shared" si="106"/>
        <v>0</v>
      </c>
    </row>
    <row r="1562" spans="3:7" x14ac:dyDescent="0.2">
      <c r="C1562" s="11">
        <f t="shared" si="103"/>
        <v>0</v>
      </c>
      <c r="D1562" s="11">
        <f t="shared" si="104"/>
        <v>0</v>
      </c>
      <c r="E1562" s="11">
        <f t="shared" si="105"/>
        <v>0</v>
      </c>
      <c r="G1562" s="11">
        <f t="shared" si="106"/>
        <v>0</v>
      </c>
    </row>
    <row r="1563" spans="3:7" x14ac:dyDescent="0.2">
      <c r="C1563" s="11">
        <f t="shared" si="103"/>
        <v>0</v>
      </c>
      <c r="D1563" s="11">
        <f t="shared" si="104"/>
        <v>0</v>
      </c>
      <c r="E1563" s="11">
        <f t="shared" si="105"/>
        <v>0</v>
      </c>
      <c r="G1563" s="11">
        <f t="shared" si="106"/>
        <v>0</v>
      </c>
    </row>
    <row r="1564" spans="3:7" x14ac:dyDescent="0.2">
      <c r="C1564" s="11">
        <f t="shared" si="103"/>
        <v>0</v>
      </c>
      <c r="D1564" s="11">
        <f t="shared" si="104"/>
        <v>0</v>
      </c>
      <c r="E1564" s="11">
        <f t="shared" si="105"/>
        <v>0</v>
      </c>
      <c r="G1564" s="11">
        <f t="shared" si="106"/>
        <v>0</v>
      </c>
    </row>
    <row r="1565" spans="3:7" x14ac:dyDescent="0.2">
      <c r="C1565" s="11">
        <f t="shared" si="103"/>
        <v>0</v>
      </c>
      <c r="D1565" s="11">
        <f t="shared" si="104"/>
        <v>0</v>
      </c>
      <c r="E1565" s="11">
        <f t="shared" si="105"/>
        <v>0</v>
      </c>
      <c r="G1565" s="11">
        <f t="shared" si="106"/>
        <v>0</v>
      </c>
    </row>
    <row r="1566" spans="3:7" x14ac:dyDescent="0.2">
      <c r="C1566" s="11">
        <f t="shared" ref="C1566:C1629" si="107">MIN($B$19,G1565+D1566)</f>
        <v>0</v>
      </c>
      <c r="D1566" s="11">
        <f t="shared" ref="D1566:D1629" si="108">ROUND(G1565*$B$22,2)</f>
        <v>0</v>
      </c>
      <c r="E1566" s="11">
        <f t="shared" ref="E1566:E1629" si="109">C1566-D1566</f>
        <v>0</v>
      </c>
      <c r="G1566" s="11">
        <f t="shared" ref="G1566:G1626" si="110">G1565-E1566-F1566</f>
        <v>0</v>
      </c>
    </row>
    <row r="1567" spans="3:7" x14ac:dyDescent="0.2">
      <c r="C1567" s="11">
        <f t="shared" si="107"/>
        <v>0</v>
      </c>
      <c r="D1567" s="11">
        <f t="shared" si="108"/>
        <v>0</v>
      </c>
      <c r="E1567" s="11">
        <f t="shared" si="109"/>
        <v>0</v>
      </c>
      <c r="G1567" s="11">
        <f t="shared" si="110"/>
        <v>0</v>
      </c>
    </row>
    <row r="1568" spans="3:7" x14ac:dyDescent="0.2">
      <c r="C1568" s="11">
        <f t="shared" si="107"/>
        <v>0</v>
      </c>
      <c r="D1568" s="11">
        <f t="shared" si="108"/>
        <v>0</v>
      </c>
      <c r="E1568" s="11">
        <f t="shared" si="109"/>
        <v>0</v>
      </c>
      <c r="G1568" s="11">
        <f t="shared" si="110"/>
        <v>0</v>
      </c>
    </row>
    <row r="1569" spans="3:7" x14ac:dyDescent="0.2">
      <c r="C1569" s="11">
        <f t="shared" si="107"/>
        <v>0</v>
      </c>
      <c r="D1569" s="11">
        <f t="shared" si="108"/>
        <v>0</v>
      </c>
      <c r="E1569" s="11">
        <f t="shared" si="109"/>
        <v>0</v>
      </c>
      <c r="G1569" s="11">
        <f t="shared" si="110"/>
        <v>0</v>
      </c>
    </row>
    <row r="1570" spans="3:7" x14ac:dyDescent="0.2">
      <c r="C1570" s="11">
        <f t="shared" si="107"/>
        <v>0</v>
      </c>
      <c r="D1570" s="11">
        <f t="shared" si="108"/>
        <v>0</v>
      </c>
      <c r="E1570" s="11">
        <f t="shared" si="109"/>
        <v>0</v>
      </c>
      <c r="G1570" s="11">
        <f t="shared" si="110"/>
        <v>0</v>
      </c>
    </row>
    <row r="1571" spans="3:7" x14ac:dyDescent="0.2">
      <c r="C1571" s="11">
        <f t="shared" si="107"/>
        <v>0</v>
      </c>
      <c r="D1571" s="11">
        <f t="shared" si="108"/>
        <v>0</v>
      </c>
      <c r="E1571" s="11">
        <f t="shared" si="109"/>
        <v>0</v>
      </c>
      <c r="G1571" s="11">
        <f t="shared" si="110"/>
        <v>0</v>
      </c>
    </row>
    <row r="1572" spans="3:7" x14ac:dyDescent="0.2">
      <c r="C1572" s="11">
        <f t="shared" si="107"/>
        <v>0</v>
      </c>
      <c r="D1572" s="11">
        <f t="shared" si="108"/>
        <v>0</v>
      </c>
      <c r="E1572" s="11">
        <f t="shared" si="109"/>
        <v>0</v>
      </c>
      <c r="G1572" s="11">
        <f t="shared" si="110"/>
        <v>0</v>
      </c>
    </row>
    <row r="1573" spans="3:7" x14ac:dyDescent="0.2">
      <c r="C1573" s="11">
        <f t="shared" si="107"/>
        <v>0</v>
      </c>
      <c r="D1573" s="11">
        <f t="shared" si="108"/>
        <v>0</v>
      </c>
      <c r="E1573" s="11">
        <f t="shared" si="109"/>
        <v>0</v>
      </c>
      <c r="G1573" s="11">
        <f t="shared" si="110"/>
        <v>0</v>
      </c>
    </row>
    <row r="1574" spans="3:7" x14ac:dyDescent="0.2">
      <c r="C1574" s="11">
        <f t="shared" si="107"/>
        <v>0</v>
      </c>
      <c r="D1574" s="11">
        <f t="shared" si="108"/>
        <v>0</v>
      </c>
      <c r="E1574" s="11">
        <f t="shared" si="109"/>
        <v>0</v>
      </c>
      <c r="G1574" s="11">
        <f t="shared" si="110"/>
        <v>0</v>
      </c>
    </row>
    <row r="1575" spans="3:7" x14ac:dyDescent="0.2">
      <c r="C1575" s="11">
        <f t="shared" si="107"/>
        <v>0</v>
      </c>
      <c r="D1575" s="11">
        <f t="shared" si="108"/>
        <v>0</v>
      </c>
      <c r="E1575" s="11">
        <f t="shared" si="109"/>
        <v>0</v>
      </c>
      <c r="G1575" s="11">
        <f t="shared" si="110"/>
        <v>0</v>
      </c>
    </row>
    <row r="1576" spans="3:7" x14ac:dyDescent="0.2">
      <c r="C1576" s="11">
        <f t="shared" si="107"/>
        <v>0</v>
      </c>
      <c r="D1576" s="11">
        <f t="shared" si="108"/>
        <v>0</v>
      </c>
      <c r="E1576" s="11">
        <f t="shared" si="109"/>
        <v>0</v>
      </c>
      <c r="G1576" s="11">
        <f t="shared" si="110"/>
        <v>0</v>
      </c>
    </row>
    <row r="1577" spans="3:7" x14ac:dyDescent="0.2">
      <c r="C1577" s="11">
        <f t="shared" si="107"/>
        <v>0</v>
      </c>
      <c r="D1577" s="11">
        <f t="shared" si="108"/>
        <v>0</v>
      </c>
      <c r="E1577" s="11">
        <f t="shared" si="109"/>
        <v>0</v>
      </c>
      <c r="G1577" s="11">
        <f t="shared" si="110"/>
        <v>0</v>
      </c>
    </row>
    <row r="1578" spans="3:7" x14ac:dyDescent="0.2">
      <c r="C1578" s="11">
        <f t="shared" si="107"/>
        <v>0</v>
      </c>
      <c r="D1578" s="11">
        <f t="shared" si="108"/>
        <v>0</v>
      </c>
      <c r="E1578" s="11">
        <f t="shared" si="109"/>
        <v>0</v>
      </c>
      <c r="G1578" s="11">
        <f t="shared" si="110"/>
        <v>0</v>
      </c>
    </row>
    <row r="1579" spans="3:7" x14ac:dyDescent="0.2">
      <c r="C1579" s="11">
        <f t="shared" si="107"/>
        <v>0</v>
      </c>
      <c r="D1579" s="11">
        <f t="shared" si="108"/>
        <v>0</v>
      </c>
      <c r="E1579" s="11">
        <f t="shared" si="109"/>
        <v>0</v>
      </c>
      <c r="G1579" s="11">
        <f t="shared" si="110"/>
        <v>0</v>
      </c>
    </row>
    <row r="1580" spans="3:7" x14ac:dyDescent="0.2">
      <c r="C1580" s="11">
        <f t="shared" si="107"/>
        <v>0</v>
      </c>
      <c r="D1580" s="11">
        <f t="shared" si="108"/>
        <v>0</v>
      </c>
      <c r="E1580" s="11">
        <f t="shared" si="109"/>
        <v>0</v>
      </c>
      <c r="G1580" s="11">
        <f t="shared" si="110"/>
        <v>0</v>
      </c>
    </row>
    <row r="1581" spans="3:7" x14ac:dyDescent="0.2">
      <c r="C1581" s="11">
        <f t="shared" si="107"/>
        <v>0</v>
      </c>
      <c r="D1581" s="11">
        <f t="shared" si="108"/>
        <v>0</v>
      </c>
      <c r="E1581" s="11">
        <f t="shared" si="109"/>
        <v>0</v>
      </c>
      <c r="G1581" s="11">
        <f t="shared" si="110"/>
        <v>0</v>
      </c>
    </row>
    <row r="1582" spans="3:7" x14ac:dyDescent="0.2">
      <c r="C1582" s="11">
        <f t="shared" si="107"/>
        <v>0</v>
      </c>
      <c r="D1582" s="11">
        <f t="shared" si="108"/>
        <v>0</v>
      </c>
      <c r="E1582" s="11">
        <f t="shared" si="109"/>
        <v>0</v>
      </c>
      <c r="G1582" s="11">
        <f t="shared" si="110"/>
        <v>0</v>
      </c>
    </row>
    <row r="1583" spans="3:7" x14ac:dyDescent="0.2">
      <c r="C1583" s="11">
        <f t="shared" si="107"/>
        <v>0</v>
      </c>
      <c r="D1583" s="11">
        <f t="shared" si="108"/>
        <v>0</v>
      </c>
      <c r="E1583" s="11">
        <f t="shared" si="109"/>
        <v>0</v>
      </c>
      <c r="G1583" s="11">
        <f t="shared" si="110"/>
        <v>0</v>
      </c>
    </row>
    <row r="1584" spans="3:7" x14ac:dyDescent="0.2">
      <c r="C1584" s="11">
        <f t="shared" si="107"/>
        <v>0</v>
      </c>
      <c r="D1584" s="11">
        <f t="shared" si="108"/>
        <v>0</v>
      </c>
      <c r="E1584" s="11">
        <f t="shared" si="109"/>
        <v>0</v>
      </c>
      <c r="G1584" s="11">
        <f t="shared" si="110"/>
        <v>0</v>
      </c>
    </row>
    <row r="1585" spans="3:7" x14ac:dyDescent="0.2">
      <c r="C1585" s="11">
        <f t="shared" si="107"/>
        <v>0</v>
      </c>
      <c r="D1585" s="11">
        <f t="shared" si="108"/>
        <v>0</v>
      </c>
      <c r="E1585" s="11">
        <f t="shared" si="109"/>
        <v>0</v>
      </c>
      <c r="G1585" s="11">
        <f t="shared" si="110"/>
        <v>0</v>
      </c>
    </row>
    <row r="1586" spans="3:7" x14ac:dyDescent="0.2">
      <c r="C1586" s="11">
        <f t="shared" si="107"/>
        <v>0</v>
      </c>
      <c r="D1586" s="11">
        <f t="shared" si="108"/>
        <v>0</v>
      </c>
      <c r="E1586" s="11">
        <f t="shared" si="109"/>
        <v>0</v>
      </c>
      <c r="G1586" s="11">
        <f t="shared" si="110"/>
        <v>0</v>
      </c>
    </row>
    <row r="1587" spans="3:7" x14ac:dyDescent="0.2">
      <c r="C1587" s="11">
        <f t="shared" si="107"/>
        <v>0</v>
      </c>
      <c r="D1587" s="11">
        <f t="shared" si="108"/>
        <v>0</v>
      </c>
      <c r="E1587" s="11">
        <f t="shared" si="109"/>
        <v>0</v>
      </c>
      <c r="G1587" s="11">
        <f t="shared" si="110"/>
        <v>0</v>
      </c>
    </row>
    <row r="1588" spans="3:7" x14ac:dyDescent="0.2">
      <c r="C1588" s="11">
        <f t="shared" si="107"/>
        <v>0</v>
      </c>
      <c r="D1588" s="11">
        <f t="shared" si="108"/>
        <v>0</v>
      </c>
      <c r="E1588" s="11">
        <f t="shared" si="109"/>
        <v>0</v>
      </c>
      <c r="G1588" s="11">
        <f t="shared" si="110"/>
        <v>0</v>
      </c>
    </row>
    <row r="1589" spans="3:7" x14ac:dyDescent="0.2">
      <c r="C1589" s="11">
        <f t="shared" si="107"/>
        <v>0</v>
      </c>
      <c r="D1589" s="11">
        <f t="shared" si="108"/>
        <v>0</v>
      </c>
      <c r="E1589" s="11">
        <f t="shared" si="109"/>
        <v>0</v>
      </c>
      <c r="G1589" s="11">
        <f t="shared" si="110"/>
        <v>0</v>
      </c>
    </row>
    <row r="1590" spans="3:7" x14ac:dyDescent="0.2">
      <c r="C1590" s="11">
        <f t="shared" si="107"/>
        <v>0</v>
      </c>
      <c r="D1590" s="11">
        <f t="shared" si="108"/>
        <v>0</v>
      </c>
      <c r="E1590" s="11">
        <f t="shared" si="109"/>
        <v>0</v>
      </c>
      <c r="G1590" s="11">
        <f t="shared" si="110"/>
        <v>0</v>
      </c>
    </row>
    <row r="1591" spans="3:7" x14ac:dyDescent="0.2">
      <c r="C1591" s="11">
        <f t="shared" si="107"/>
        <v>0</v>
      </c>
      <c r="D1591" s="11">
        <f t="shared" si="108"/>
        <v>0</v>
      </c>
      <c r="E1591" s="11">
        <f t="shared" si="109"/>
        <v>0</v>
      </c>
      <c r="G1591" s="11">
        <f t="shared" si="110"/>
        <v>0</v>
      </c>
    </row>
    <row r="1592" spans="3:7" x14ac:dyDescent="0.2">
      <c r="C1592" s="11">
        <f t="shared" si="107"/>
        <v>0</v>
      </c>
      <c r="D1592" s="11">
        <f t="shared" si="108"/>
        <v>0</v>
      </c>
      <c r="E1592" s="11">
        <f t="shared" si="109"/>
        <v>0</v>
      </c>
      <c r="G1592" s="11">
        <f t="shared" si="110"/>
        <v>0</v>
      </c>
    </row>
    <row r="1593" spans="3:7" x14ac:dyDescent="0.2">
      <c r="C1593" s="11">
        <f t="shared" si="107"/>
        <v>0</v>
      </c>
      <c r="D1593" s="11">
        <f t="shared" si="108"/>
        <v>0</v>
      </c>
      <c r="E1593" s="11">
        <f t="shared" si="109"/>
        <v>0</v>
      </c>
      <c r="G1593" s="11">
        <f t="shared" si="110"/>
        <v>0</v>
      </c>
    </row>
    <row r="1594" spans="3:7" x14ac:dyDescent="0.2">
      <c r="C1594" s="11">
        <f t="shared" si="107"/>
        <v>0</v>
      </c>
      <c r="D1594" s="11">
        <f t="shared" si="108"/>
        <v>0</v>
      </c>
      <c r="E1594" s="11">
        <f t="shared" si="109"/>
        <v>0</v>
      </c>
      <c r="G1594" s="11">
        <f t="shared" si="110"/>
        <v>0</v>
      </c>
    </row>
    <row r="1595" spans="3:7" x14ac:dyDescent="0.2">
      <c r="C1595" s="11">
        <f t="shared" si="107"/>
        <v>0</v>
      </c>
      <c r="D1595" s="11">
        <f t="shared" si="108"/>
        <v>0</v>
      </c>
      <c r="E1595" s="11">
        <f t="shared" si="109"/>
        <v>0</v>
      </c>
      <c r="G1595" s="11">
        <f t="shared" si="110"/>
        <v>0</v>
      </c>
    </row>
    <row r="1596" spans="3:7" x14ac:dyDescent="0.2">
      <c r="C1596" s="11">
        <f t="shared" si="107"/>
        <v>0</v>
      </c>
      <c r="D1596" s="11">
        <f t="shared" si="108"/>
        <v>0</v>
      </c>
      <c r="E1596" s="11">
        <f t="shared" si="109"/>
        <v>0</v>
      </c>
      <c r="G1596" s="11">
        <f t="shared" si="110"/>
        <v>0</v>
      </c>
    </row>
    <row r="1597" spans="3:7" x14ac:dyDescent="0.2">
      <c r="C1597" s="11">
        <f t="shared" si="107"/>
        <v>0</v>
      </c>
      <c r="D1597" s="11">
        <f t="shared" si="108"/>
        <v>0</v>
      </c>
      <c r="E1597" s="11">
        <f t="shared" si="109"/>
        <v>0</v>
      </c>
      <c r="G1597" s="11">
        <f t="shared" si="110"/>
        <v>0</v>
      </c>
    </row>
    <row r="1598" spans="3:7" x14ac:dyDescent="0.2">
      <c r="C1598" s="11">
        <f t="shared" si="107"/>
        <v>0</v>
      </c>
      <c r="D1598" s="11">
        <f t="shared" si="108"/>
        <v>0</v>
      </c>
      <c r="E1598" s="11">
        <f t="shared" si="109"/>
        <v>0</v>
      </c>
      <c r="G1598" s="11">
        <f t="shared" si="110"/>
        <v>0</v>
      </c>
    </row>
    <row r="1599" spans="3:7" x14ac:dyDescent="0.2">
      <c r="C1599" s="11">
        <f t="shared" si="107"/>
        <v>0</v>
      </c>
      <c r="D1599" s="11">
        <f t="shared" si="108"/>
        <v>0</v>
      </c>
      <c r="E1599" s="11">
        <f t="shared" si="109"/>
        <v>0</v>
      </c>
      <c r="G1599" s="11">
        <f t="shared" si="110"/>
        <v>0</v>
      </c>
    </row>
    <row r="1600" spans="3:7" x14ac:dyDescent="0.2">
      <c r="C1600" s="11">
        <f t="shared" si="107"/>
        <v>0</v>
      </c>
      <c r="D1600" s="11">
        <f t="shared" si="108"/>
        <v>0</v>
      </c>
      <c r="E1600" s="11">
        <f t="shared" si="109"/>
        <v>0</v>
      </c>
      <c r="G1600" s="11">
        <f t="shared" si="110"/>
        <v>0</v>
      </c>
    </row>
    <row r="1601" spans="3:7" x14ac:dyDescent="0.2">
      <c r="C1601" s="11">
        <f t="shared" si="107"/>
        <v>0</v>
      </c>
      <c r="D1601" s="11">
        <f t="shared" si="108"/>
        <v>0</v>
      </c>
      <c r="E1601" s="11">
        <f t="shared" si="109"/>
        <v>0</v>
      </c>
      <c r="G1601" s="11">
        <f t="shared" si="110"/>
        <v>0</v>
      </c>
    </row>
    <row r="1602" spans="3:7" x14ac:dyDescent="0.2">
      <c r="C1602" s="11">
        <f t="shared" si="107"/>
        <v>0</v>
      </c>
      <c r="D1602" s="11">
        <f t="shared" si="108"/>
        <v>0</v>
      </c>
      <c r="E1602" s="11">
        <f t="shared" si="109"/>
        <v>0</v>
      </c>
      <c r="G1602" s="11">
        <f t="shared" si="110"/>
        <v>0</v>
      </c>
    </row>
    <row r="1603" spans="3:7" x14ac:dyDescent="0.2">
      <c r="C1603" s="11">
        <f t="shared" si="107"/>
        <v>0</v>
      </c>
      <c r="D1603" s="11">
        <f t="shared" si="108"/>
        <v>0</v>
      </c>
      <c r="E1603" s="11">
        <f t="shared" si="109"/>
        <v>0</v>
      </c>
      <c r="G1603" s="11">
        <f t="shared" si="110"/>
        <v>0</v>
      </c>
    </row>
    <row r="1604" spans="3:7" x14ac:dyDescent="0.2">
      <c r="C1604" s="11">
        <f t="shared" si="107"/>
        <v>0</v>
      </c>
      <c r="D1604" s="11">
        <f t="shared" si="108"/>
        <v>0</v>
      </c>
      <c r="E1604" s="11">
        <f t="shared" si="109"/>
        <v>0</v>
      </c>
      <c r="G1604" s="11">
        <f t="shared" si="110"/>
        <v>0</v>
      </c>
    </row>
    <row r="1605" spans="3:7" x14ac:dyDescent="0.2">
      <c r="C1605" s="11">
        <f t="shared" si="107"/>
        <v>0</v>
      </c>
      <c r="D1605" s="11">
        <f t="shared" si="108"/>
        <v>0</v>
      </c>
      <c r="E1605" s="11">
        <f t="shared" si="109"/>
        <v>0</v>
      </c>
      <c r="G1605" s="11">
        <f t="shared" si="110"/>
        <v>0</v>
      </c>
    </row>
    <row r="1606" spans="3:7" x14ac:dyDescent="0.2">
      <c r="C1606" s="11">
        <f t="shared" si="107"/>
        <v>0</v>
      </c>
      <c r="D1606" s="11">
        <f t="shared" si="108"/>
        <v>0</v>
      </c>
      <c r="E1606" s="11">
        <f t="shared" si="109"/>
        <v>0</v>
      </c>
      <c r="G1606" s="11">
        <f t="shared" si="110"/>
        <v>0</v>
      </c>
    </row>
    <row r="1607" spans="3:7" x14ac:dyDescent="0.2">
      <c r="C1607" s="11">
        <f t="shared" si="107"/>
        <v>0</v>
      </c>
      <c r="D1607" s="11">
        <f t="shared" si="108"/>
        <v>0</v>
      </c>
      <c r="E1607" s="11">
        <f t="shared" si="109"/>
        <v>0</v>
      </c>
      <c r="G1607" s="11">
        <f t="shared" si="110"/>
        <v>0</v>
      </c>
    </row>
    <row r="1608" spans="3:7" x14ac:dyDescent="0.2">
      <c r="C1608" s="11">
        <f t="shared" si="107"/>
        <v>0</v>
      </c>
      <c r="D1608" s="11">
        <f t="shared" si="108"/>
        <v>0</v>
      </c>
      <c r="E1608" s="11">
        <f t="shared" si="109"/>
        <v>0</v>
      </c>
      <c r="G1608" s="11">
        <f t="shared" si="110"/>
        <v>0</v>
      </c>
    </row>
    <row r="1609" spans="3:7" x14ac:dyDescent="0.2">
      <c r="C1609" s="11">
        <f t="shared" si="107"/>
        <v>0</v>
      </c>
      <c r="D1609" s="11">
        <f t="shared" si="108"/>
        <v>0</v>
      </c>
      <c r="E1609" s="11">
        <f t="shared" si="109"/>
        <v>0</v>
      </c>
      <c r="G1609" s="11">
        <f t="shared" si="110"/>
        <v>0</v>
      </c>
    </row>
    <row r="1610" spans="3:7" x14ac:dyDescent="0.2">
      <c r="C1610" s="11">
        <f t="shared" si="107"/>
        <v>0</v>
      </c>
      <c r="D1610" s="11">
        <f t="shared" si="108"/>
        <v>0</v>
      </c>
      <c r="E1610" s="11">
        <f t="shared" si="109"/>
        <v>0</v>
      </c>
      <c r="G1610" s="11">
        <f t="shared" si="110"/>
        <v>0</v>
      </c>
    </row>
    <row r="1611" spans="3:7" x14ac:dyDescent="0.2">
      <c r="C1611" s="11">
        <f t="shared" si="107"/>
        <v>0</v>
      </c>
      <c r="D1611" s="11">
        <f t="shared" si="108"/>
        <v>0</v>
      </c>
      <c r="E1611" s="11">
        <f t="shared" si="109"/>
        <v>0</v>
      </c>
      <c r="G1611" s="11">
        <f t="shared" si="110"/>
        <v>0</v>
      </c>
    </row>
    <row r="1612" spans="3:7" x14ac:dyDescent="0.2">
      <c r="C1612" s="11">
        <f t="shared" si="107"/>
        <v>0</v>
      </c>
      <c r="D1612" s="11">
        <f t="shared" si="108"/>
        <v>0</v>
      </c>
      <c r="E1612" s="11">
        <f t="shared" si="109"/>
        <v>0</v>
      </c>
      <c r="G1612" s="11">
        <f t="shared" si="110"/>
        <v>0</v>
      </c>
    </row>
    <row r="1613" spans="3:7" x14ac:dyDescent="0.2">
      <c r="C1613" s="11">
        <f t="shared" si="107"/>
        <v>0</v>
      </c>
      <c r="D1613" s="11">
        <f t="shared" si="108"/>
        <v>0</v>
      </c>
      <c r="E1613" s="11">
        <f t="shared" si="109"/>
        <v>0</v>
      </c>
      <c r="G1613" s="11">
        <f t="shared" si="110"/>
        <v>0</v>
      </c>
    </row>
    <row r="1614" spans="3:7" x14ac:dyDescent="0.2">
      <c r="C1614" s="11">
        <f t="shared" si="107"/>
        <v>0</v>
      </c>
      <c r="D1614" s="11">
        <f t="shared" si="108"/>
        <v>0</v>
      </c>
      <c r="E1614" s="11">
        <f t="shared" si="109"/>
        <v>0</v>
      </c>
      <c r="G1614" s="11">
        <f t="shared" si="110"/>
        <v>0</v>
      </c>
    </row>
    <row r="1615" spans="3:7" x14ac:dyDescent="0.2">
      <c r="C1615" s="11">
        <f t="shared" si="107"/>
        <v>0</v>
      </c>
      <c r="D1615" s="11">
        <f t="shared" si="108"/>
        <v>0</v>
      </c>
      <c r="E1615" s="11">
        <f t="shared" si="109"/>
        <v>0</v>
      </c>
      <c r="G1615" s="11">
        <f t="shared" si="110"/>
        <v>0</v>
      </c>
    </row>
    <row r="1616" spans="3:7" x14ac:dyDescent="0.2">
      <c r="C1616" s="11">
        <f t="shared" si="107"/>
        <v>0</v>
      </c>
      <c r="D1616" s="11">
        <f t="shared" si="108"/>
        <v>0</v>
      </c>
      <c r="E1616" s="11">
        <f t="shared" si="109"/>
        <v>0</v>
      </c>
      <c r="G1616" s="11">
        <f t="shared" si="110"/>
        <v>0</v>
      </c>
    </row>
    <row r="1617" spans="3:7" x14ac:dyDescent="0.2">
      <c r="C1617" s="11">
        <f t="shared" si="107"/>
        <v>0</v>
      </c>
      <c r="D1617" s="11">
        <f t="shared" si="108"/>
        <v>0</v>
      </c>
      <c r="E1617" s="11">
        <f t="shared" si="109"/>
        <v>0</v>
      </c>
      <c r="G1617" s="11">
        <f t="shared" si="110"/>
        <v>0</v>
      </c>
    </row>
    <row r="1618" spans="3:7" x14ac:dyDescent="0.2">
      <c r="C1618" s="11">
        <f t="shared" si="107"/>
        <v>0</v>
      </c>
      <c r="D1618" s="11">
        <f t="shared" si="108"/>
        <v>0</v>
      </c>
      <c r="E1618" s="11">
        <f t="shared" si="109"/>
        <v>0</v>
      </c>
      <c r="G1618" s="11">
        <f t="shared" si="110"/>
        <v>0</v>
      </c>
    </row>
    <row r="1619" spans="3:7" x14ac:dyDescent="0.2">
      <c r="C1619" s="11">
        <f t="shared" si="107"/>
        <v>0</v>
      </c>
      <c r="D1619" s="11">
        <f t="shared" si="108"/>
        <v>0</v>
      </c>
      <c r="E1619" s="11">
        <f t="shared" si="109"/>
        <v>0</v>
      </c>
      <c r="G1619" s="11">
        <f t="shared" si="110"/>
        <v>0</v>
      </c>
    </row>
    <row r="1620" spans="3:7" x14ac:dyDescent="0.2">
      <c r="C1620" s="11">
        <f t="shared" si="107"/>
        <v>0</v>
      </c>
      <c r="D1620" s="11">
        <f t="shared" si="108"/>
        <v>0</v>
      </c>
      <c r="E1620" s="11">
        <f t="shared" si="109"/>
        <v>0</v>
      </c>
      <c r="G1620" s="11">
        <f t="shared" si="110"/>
        <v>0</v>
      </c>
    </row>
    <row r="1621" spans="3:7" x14ac:dyDescent="0.2">
      <c r="C1621" s="11">
        <f t="shared" si="107"/>
        <v>0</v>
      </c>
      <c r="D1621" s="11">
        <f t="shared" si="108"/>
        <v>0</v>
      </c>
      <c r="E1621" s="11">
        <f t="shared" si="109"/>
        <v>0</v>
      </c>
      <c r="G1621" s="11">
        <f t="shared" si="110"/>
        <v>0</v>
      </c>
    </row>
    <row r="1622" spans="3:7" x14ac:dyDescent="0.2">
      <c r="C1622" s="11">
        <f t="shared" si="107"/>
        <v>0</v>
      </c>
      <c r="D1622" s="11">
        <f t="shared" si="108"/>
        <v>0</v>
      </c>
      <c r="E1622" s="11">
        <f t="shared" si="109"/>
        <v>0</v>
      </c>
      <c r="G1622" s="11">
        <f t="shared" si="110"/>
        <v>0</v>
      </c>
    </row>
    <row r="1623" spans="3:7" x14ac:dyDescent="0.2">
      <c r="C1623" s="11">
        <f t="shared" si="107"/>
        <v>0</v>
      </c>
      <c r="D1623" s="11">
        <f t="shared" si="108"/>
        <v>0</v>
      </c>
      <c r="E1623" s="11">
        <f t="shared" si="109"/>
        <v>0</v>
      </c>
      <c r="G1623" s="11">
        <f t="shared" si="110"/>
        <v>0</v>
      </c>
    </row>
    <row r="1624" spans="3:7" x14ac:dyDescent="0.2">
      <c r="C1624" s="11">
        <f t="shared" si="107"/>
        <v>0</v>
      </c>
      <c r="D1624" s="11">
        <f t="shared" si="108"/>
        <v>0</v>
      </c>
      <c r="E1624" s="11">
        <f t="shared" si="109"/>
        <v>0</v>
      </c>
      <c r="G1624" s="11">
        <f t="shared" si="110"/>
        <v>0</v>
      </c>
    </row>
    <row r="1625" spans="3:7" x14ac:dyDescent="0.2">
      <c r="C1625" s="11">
        <f t="shared" si="107"/>
        <v>0</v>
      </c>
      <c r="D1625" s="11">
        <f t="shared" si="108"/>
        <v>0</v>
      </c>
      <c r="E1625" s="11">
        <f t="shared" si="109"/>
        <v>0</v>
      </c>
      <c r="G1625" s="11">
        <f t="shared" si="110"/>
        <v>0</v>
      </c>
    </row>
    <row r="1626" spans="3:7" x14ac:dyDescent="0.2">
      <c r="C1626" s="11">
        <f t="shared" si="107"/>
        <v>0</v>
      </c>
      <c r="D1626" s="11">
        <f t="shared" si="108"/>
        <v>0</v>
      </c>
      <c r="E1626" s="11">
        <f t="shared" si="109"/>
        <v>0</v>
      </c>
      <c r="G1626" s="11">
        <f t="shared" si="110"/>
        <v>0</v>
      </c>
    </row>
    <row r="1627" spans="3:7" x14ac:dyDescent="0.2">
      <c r="C1627" s="11">
        <f t="shared" si="107"/>
        <v>0</v>
      </c>
      <c r="D1627" s="11">
        <f t="shared" si="108"/>
        <v>0</v>
      </c>
      <c r="E1627" s="11">
        <f t="shared" si="109"/>
        <v>0</v>
      </c>
    </row>
    <row r="1628" spans="3:7" x14ac:dyDescent="0.2">
      <c r="C1628" s="11">
        <f t="shared" si="107"/>
        <v>0</v>
      </c>
      <c r="D1628" s="11">
        <f t="shared" si="108"/>
        <v>0</v>
      </c>
      <c r="E1628" s="11">
        <f t="shared" si="109"/>
        <v>0</v>
      </c>
    </row>
    <row r="1629" spans="3:7" x14ac:dyDescent="0.2">
      <c r="C1629" s="11">
        <f t="shared" si="107"/>
        <v>0</v>
      </c>
      <c r="D1629" s="11">
        <f t="shared" si="108"/>
        <v>0</v>
      </c>
      <c r="E1629" s="11">
        <f t="shared" si="109"/>
        <v>0</v>
      </c>
    </row>
    <row r="1630" spans="3:7" x14ac:dyDescent="0.2">
      <c r="C1630" s="11">
        <f t="shared" ref="C1630:C1693" si="111">MIN($B$19,G1629+D1630)</f>
        <v>0</v>
      </c>
      <c r="D1630" s="11">
        <f t="shared" ref="D1630:D1693" si="112">ROUND(G1629*$B$22,2)</f>
        <v>0</v>
      </c>
      <c r="E1630" s="11">
        <f t="shared" ref="E1630:E1633" si="113">C1630-D1630</f>
        <v>0</v>
      </c>
    </row>
    <row r="1631" spans="3:7" x14ac:dyDescent="0.2">
      <c r="C1631" s="11">
        <f t="shared" si="111"/>
        <v>0</v>
      </c>
      <c r="D1631" s="11">
        <f t="shared" si="112"/>
        <v>0</v>
      </c>
      <c r="E1631" s="11">
        <f t="shared" si="113"/>
        <v>0</v>
      </c>
    </row>
    <row r="1632" spans="3:7" x14ac:dyDescent="0.2">
      <c r="C1632" s="11">
        <f t="shared" si="111"/>
        <v>0</v>
      </c>
      <c r="D1632" s="11">
        <f t="shared" si="112"/>
        <v>0</v>
      </c>
      <c r="E1632" s="11">
        <f t="shared" si="113"/>
        <v>0</v>
      </c>
    </row>
    <row r="1633" spans="3:5" x14ac:dyDescent="0.2">
      <c r="C1633" s="11">
        <f t="shared" si="111"/>
        <v>0</v>
      </c>
      <c r="D1633" s="11">
        <f t="shared" si="112"/>
        <v>0</v>
      </c>
      <c r="E1633" s="11">
        <f t="shared" si="113"/>
        <v>0</v>
      </c>
    </row>
    <row r="1634" spans="3:5" x14ac:dyDescent="0.2">
      <c r="C1634" s="11">
        <f t="shared" si="111"/>
        <v>0</v>
      </c>
      <c r="D1634" s="11">
        <f t="shared" si="112"/>
        <v>0</v>
      </c>
    </row>
    <row r="1635" spans="3:5" x14ac:dyDescent="0.2">
      <c r="C1635" s="11">
        <f t="shared" si="111"/>
        <v>0</v>
      </c>
      <c r="D1635" s="11">
        <f t="shared" si="112"/>
        <v>0</v>
      </c>
    </row>
    <row r="1636" spans="3:5" x14ac:dyDescent="0.2">
      <c r="C1636" s="11">
        <f t="shared" si="111"/>
        <v>0</v>
      </c>
      <c r="D1636" s="11">
        <f t="shared" si="112"/>
        <v>0</v>
      </c>
    </row>
    <row r="1637" spans="3:5" x14ac:dyDescent="0.2">
      <c r="C1637" s="11">
        <f t="shared" si="111"/>
        <v>0</v>
      </c>
      <c r="D1637" s="11">
        <f t="shared" si="112"/>
        <v>0</v>
      </c>
    </row>
    <row r="1638" spans="3:5" x14ac:dyDescent="0.2">
      <c r="C1638" s="11">
        <f t="shared" si="111"/>
        <v>0</v>
      </c>
      <c r="D1638" s="11">
        <f t="shared" si="112"/>
        <v>0</v>
      </c>
    </row>
    <row r="1639" spans="3:5" x14ac:dyDescent="0.2">
      <c r="C1639" s="11">
        <f t="shared" si="111"/>
        <v>0</v>
      </c>
      <c r="D1639" s="11">
        <f t="shared" si="112"/>
        <v>0</v>
      </c>
    </row>
    <row r="1640" spans="3:5" x14ac:dyDescent="0.2">
      <c r="C1640" s="11">
        <f t="shared" si="111"/>
        <v>0</v>
      </c>
      <c r="D1640" s="11">
        <f t="shared" si="112"/>
        <v>0</v>
      </c>
    </row>
    <row r="1641" spans="3:5" x14ac:dyDescent="0.2">
      <c r="C1641" s="11">
        <f t="shared" si="111"/>
        <v>0</v>
      </c>
      <c r="D1641" s="11">
        <f t="shared" si="112"/>
        <v>0</v>
      </c>
    </row>
    <row r="1642" spans="3:5" x14ac:dyDescent="0.2">
      <c r="C1642" s="11">
        <f t="shared" si="111"/>
        <v>0</v>
      </c>
      <c r="D1642" s="11">
        <f t="shared" si="112"/>
        <v>0</v>
      </c>
    </row>
    <row r="1643" spans="3:5" x14ac:dyDescent="0.2">
      <c r="C1643" s="11">
        <f t="shared" si="111"/>
        <v>0</v>
      </c>
      <c r="D1643" s="11">
        <f t="shared" si="112"/>
        <v>0</v>
      </c>
    </row>
    <row r="1644" spans="3:5" x14ac:dyDescent="0.2">
      <c r="C1644" s="11">
        <f t="shared" si="111"/>
        <v>0</v>
      </c>
      <c r="D1644" s="11">
        <f t="shared" si="112"/>
        <v>0</v>
      </c>
    </row>
    <row r="1645" spans="3:5" x14ac:dyDescent="0.2">
      <c r="C1645" s="11">
        <f t="shared" si="111"/>
        <v>0</v>
      </c>
      <c r="D1645" s="11">
        <f t="shared" si="112"/>
        <v>0</v>
      </c>
    </row>
    <row r="1646" spans="3:5" x14ac:dyDescent="0.2">
      <c r="C1646" s="11">
        <f t="shared" si="111"/>
        <v>0</v>
      </c>
      <c r="D1646" s="11">
        <f t="shared" si="112"/>
        <v>0</v>
      </c>
    </row>
    <row r="1647" spans="3:5" x14ac:dyDescent="0.2">
      <c r="C1647" s="11">
        <f t="shared" si="111"/>
        <v>0</v>
      </c>
      <c r="D1647" s="11">
        <f t="shared" si="112"/>
        <v>0</v>
      </c>
    </row>
    <row r="1648" spans="3:5" x14ac:dyDescent="0.2">
      <c r="C1648" s="11">
        <f t="shared" si="111"/>
        <v>0</v>
      </c>
      <c r="D1648" s="11">
        <f t="shared" si="112"/>
        <v>0</v>
      </c>
    </row>
    <row r="1649" spans="3:4" x14ac:dyDescent="0.2">
      <c r="C1649" s="11">
        <f t="shared" si="111"/>
        <v>0</v>
      </c>
      <c r="D1649" s="11">
        <f t="shared" si="112"/>
        <v>0</v>
      </c>
    </row>
    <row r="1650" spans="3:4" x14ac:dyDescent="0.2">
      <c r="C1650" s="11">
        <f t="shared" si="111"/>
        <v>0</v>
      </c>
      <c r="D1650" s="11">
        <f t="shared" si="112"/>
        <v>0</v>
      </c>
    </row>
    <row r="1651" spans="3:4" x14ac:dyDescent="0.2">
      <c r="C1651" s="11">
        <f t="shared" si="111"/>
        <v>0</v>
      </c>
      <c r="D1651" s="11">
        <f t="shared" si="112"/>
        <v>0</v>
      </c>
    </row>
    <row r="1652" spans="3:4" x14ac:dyDescent="0.2">
      <c r="C1652" s="11">
        <f t="shared" si="111"/>
        <v>0</v>
      </c>
      <c r="D1652" s="11">
        <f t="shared" si="112"/>
        <v>0</v>
      </c>
    </row>
    <row r="1653" spans="3:4" x14ac:dyDescent="0.2">
      <c r="C1653" s="11">
        <f t="shared" si="111"/>
        <v>0</v>
      </c>
      <c r="D1653" s="11">
        <f t="shared" si="112"/>
        <v>0</v>
      </c>
    </row>
    <row r="1654" spans="3:4" x14ac:dyDescent="0.2">
      <c r="C1654" s="11">
        <f t="shared" si="111"/>
        <v>0</v>
      </c>
      <c r="D1654" s="11">
        <f t="shared" si="112"/>
        <v>0</v>
      </c>
    </row>
    <row r="1655" spans="3:4" x14ac:dyDescent="0.2">
      <c r="C1655" s="11">
        <f t="shared" si="111"/>
        <v>0</v>
      </c>
      <c r="D1655" s="11">
        <f t="shared" si="112"/>
        <v>0</v>
      </c>
    </row>
    <row r="1656" spans="3:4" x14ac:dyDescent="0.2">
      <c r="C1656" s="11">
        <f t="shared" si="111"/>
        <v>0</v>
      </c>
      <c r="D1656" s="11">
        <f t="shared" si="112"/>
        <v>0</v>
      </c>
    </row>
    <row r="1657" spans="3:4" x14ac:dyDescent="0.2">
      <c r="C1657" s="11">
        <f t="shared" si="111"/>
        <v>0</v>
      </c>
      <c r="D1657" s="11">
        <f t="shared" si="112"/>
        <v>0</v>
      </c>
    </row>
    <row r="1658" spans="3:4" x14ac:dyDescent="0.2">
      <c r="C1658" s="11">
        <f t="shared" si="111"/>
        <v>0</v>
      </c>
      <c r="D1658" s="11">
        <f t="shared" si="112"/>
        <v>0</v>
      </c>
    </row>
    <row r="1659" spans="3:4" x14ac:dyDescent="0.2">
      <c r="C1659" s="11">
        <f t="shared" si="111"/>
        <v>0</v>
      </c>
      <c r="D1659" s="11">
        <f t="shared" si="112"/>
        <v>0</v>
      </c>
    </row>
    <row r="1660" spans="3:4" x14ac:dyDescent="0.2">
      <c r="C1660" s="11">
        <f t="shared" si="111"/>
        <v>0</v>
      </c>
      <c r="D1660" s="11">
        <f t="shared" si="112"/>
        <v>0</v>
      </c>
    </row>
    <row r="1661" spans="3:4" x14ac:dyDescent="0.2">
      <c r="C1661" s="11">
        <f t="shared" si="111"/>
        <v>0</v>
      </c>
      <c r="D1661" s="11">
        <f t="shared" si="112"/>
        <v>0</v>
      </c>
    </row>
    <row r="1662" spans="3:4" x14ac:dyDescent="0.2">
      <c r="C1662" s="11">
        <f t="shared" si="111"/>
        <v>0</v>
      </c>
      <c r="D1662" s="11">
        <f t="shared" si="112"/>
        <v>0</v>
      </c>
    </row>
    <row r="1663" spans="3:4" x14ac:dyDescent="0.2">
      <c r="C1663" s="11">
        <f t="shared" si="111"/>
        <v>0</v>
      </c>
      <c r="D1663" s="11">
        <f t="shared" si="112"/>
        <v>0</v>
      </c>
    </row>
    <row r="1664" spans="3:4" x14ac:dyDescent="0.2">
      <c r="C1664" s="11">
        <f t="shared" si="111"/>
        <v>0</v>
      </c>
      <c r="D1664" s="11">
        <f t="shared" si="112"/>
        <v>0</v>
      </c>
    </row>
    <row r="1665" spans="3:4" x14ac:dyDescent="0.2">
      <c r="C1665" s="11">
        <f t="shared" si="111"/>
        <v>0</v>
      </c>
      <c r="D1665" s="11">
        <f t="shared" si="112"/>
        <v>0</v>
      </c>
    </row>
    <row r="1666" spans="3:4" x14ac:dyDescent="0.2">
      <c r="C1666" s="11">
        <f t="shared" si="111"/>
        <v>0</v>
      </c>
      <c r="D1666" s="11">
        <f t="shared" si="112"/>
        <v>0</v>
      </c>
    </row>
    <row r="1667" spans="3:4" x14ac:dyDescent="0.2">
      <c r="C1667" s="11">
        <f t="shared" si="111"/>
        <v>0</v>
      </c>
      <c r="D1667" s="11">
        <f t="shared" si="112"/>
        <v>0</v>
      </c>
    </row>
    <row r="1668" spans="3:4" x14ac:dyDescent="0.2">
      <c r="C1668" s="11">
        <f t="shared" si="111"/>
        <v>0</v>
      </c>
      <c r="D1668" s="11">
        <f t="shared" si="112"/>
        <v>0</v>
      </c>
    </row>
    <row r="1669" spans="3:4" x14ac:dyDescent="0.2">
      <c r="C1669" s="11">
        <f t="shared" si="111"/>
        <v>0</v>
      </c>
      <c r="D1669" s="11">
        <f t="shared" si="112"/>
        <v>0</v>
      </c>
    </row>
    <row r="1670" spans="3:4" x14ac:dyDescent="0.2">
      <c r="C1670" s="11">
        <f t="shared" si="111"/>
        <v>0</v>
      </c>
      <c r="D1670" s="11">
        <f t="shared" si="112"/>
        <v>0</v>
      </c>
    </row>
    <row r="1671" spans="3:4" x14ac:dyDescent="0.2">
      <c r="C1671" s="11">
        <f t="shared" si="111"/>
        <v>0</v>
      </c>
      <c r="D1671" s="11">
        <f t="shared" si="112"/>
        <v>0</v>
      </c>
    </row>
    <row r="1672" spans="3:4" x14ac:dyDescent="0.2">
      <c r="C1672" s="11">
        <f t="shared" si="111"/>
        <v>0</v>
      </c>
      <c r="D1672" s="11">
        <f t="shared" si="112"/>
        <v>0</v>
      </c>
    </row>
    <row r="1673" spans="3:4" x14ac:dyDescent="0.2">
      <c r="C1673" s="11">
        <f t="shared" si="111"/>
        <v>0</v>
      </c>
      <c r="D1673" s="11">
        <f t="shared" si="112"/>
        <v>0</v>
      </c>
    </row>
    <row r="1674" spans="3:4" x14ac:dyDescent="0.2">
      <c r="C1674" s="11">
        <f t="shared" si="111"/>
        <v>0</v>
      </c>
      <c r="D1674" s="11">
        <f t="shared" si="112"/>
        <v>0</v>
      </c>
    </row>
    <row r="1675" spans="3:4" x14ac:dyDescent="0.2">
      <c r="C1675" s="11">
        <f t="shared" si="111"/>
        <v>0</v>
      </c>
      <c r="D1675" s="11">
        <f t="shared" si="112"/>
        <v>0</v>
      </c>
    </row>
    <row r="1676" spans="3:4" x14ac:dyDescent="0.2">
      <c r="C1676" s="11">
        <f t="shared" si="111"/>
        <v>0</v>
      </c>
      <c r="D1676" s="11">
        <f t="shared" si="112"/>
        <v>0</v>
      </c>
    </row>
    <row r="1677" spans="3:4" x14ac:dyDescent="0.2">
      <c r="C1677" s="11">
        <f t="shared" si="111"/>
        <v>0</v>
      </c>
      <c r="D1677" s="11">
        <f t="shared" si="112"/>
        <v>0</v>
      </c>
    </row>
    <row r="1678" spans="3:4" x14ac:dyDescent="0.2">
      <c r="C1678" s="11">
        <f t="shared" si="111"/>
        <v>0</v>
      </c>
      <c r="D1678" s="11">
        <f t="shared" si="112"/>
        <v>0</v>
      </c>
    </row>
    <row r="1679" spans="3:4" x14ac:dyDescent="0.2">
      <c r="C1679" s="11">
        <f t="shared" si="111"/>
        <v>0</v>
      </c>
      <c r="D1679" s="11">
        <f t="shared" si="112"/>
        <v>0</v>
      </c>
    </row>
    <row r="1680" spans="3:4" x14ac:dyDescent="0.2">
      <c r="C1680" s="11">
        <f t="shared" si="111"/>
        <v>0</v>
      </c>
      <c r="D1680" s="11">
        <f t="shared" si="112"/>
        <v>0</v>
      </c>
    </row>
    <row r="1681" spans="3:4" x14ac:dyDescent="0.2">
      <c r="C1681" s="11">
        <f t="shared" si="111"/>
        <v>0</v>
      </c>
      <c r="D1681" s="11">
        <f t="shared" si="112"/>
        <v>0</v>
      </c>
    </row>
    <row r="1682" spans="3:4" x14ac:dyDescent="0.2">
      <c r="C1682" s="11">
        <f t="shared" si="111"/>
        <v>0</v>
      </c>
      <c r="D1682" s="11">
        <f t="shared" si="112"/>
        <v>0</v>
      </c>
    </row>
    <row r="1683" spans="3:4" x14ac:dyDescent="0.2">
      <c r="C1683" s="11">
        <f t="shared" si="111"/>
        <v>0</v>
      </c>
      <c r="D1683" s="11">
        <f t="shared" si="112"/>
        <v>0</v>
      </c>
    </row>
    <row r="1684" spans="3:4" x14ac:dyDescent="0.2">
      <c r="C1684" s="11">
        <f t="shared" si="111"/>
        <v>0</v>
      </c>
      <c r="D1684" s="11">
        <f t="shared" si="112"/>
        <v>0</v>
      </c>
    </row>
    <row r="1685" spans="3:4" x14ac:dyDescent="0.2">
      <c r="C1685" s="11">
        <f t="shared" si="111"/>
        <v>0</v>
      </c>
      <c r="D1685" s="11">
        <f t="shared" si="112"/>
        <v>0</v>
      </c>
    </row>
    <row r="1686" spans="3:4" x14ac:dyDescent="0.2">
      <c r="C1686" s="11">
        <f t="shared" si="111"/>
        <v>0</v>
      </c>
      <c r="D1686" s="11">
        <f t="shared" si="112"/>
        <v>0</v>
      </c>
    </row>
    <row r="1687" spans="3:4" x14ac:dyDescent="0.2">
      <c r="C1687" s="11">
        <f t="shared" si="111"/>
        <v>0</v>
      </c>
      <c r="D1687" s="11">
        <f t="shared" si="112"/>
        <v>0</v>
      </c>
    </row>
    <row r="1688" spans="3:4" x14ac:dyDescent="0.2">
      <c r="C1688" s="11">
        <f t="shared" si="111"/>
        <v>0</v>
      </c>
      <c r="D1688" s="11">
        <f t="shared" si="112"/>
        <v>0</v>
      </c>
    </row>
    <row r="1689" spans="3:4" x14ac:dyDescent="0.2">
      <c r="C1689" s="11">
        <f t="shared" si="111"/>
        <v>0</v>
      </c>
      <c r="D1689" s="11">
        <f t="shared" si="112"/>
        <v>0</v>
      </c>
    </row>
    <row r="1690" spans="3:4" x14ac:dyDescent="0.2">
      <c r="C1690" s="11">
        <f t="shared" si="111"/>
        <v>0</v>
      </c>
      <c r="D1690" s="11">
        <f t="shared" si="112"/>
        <v>0</v>
      </c>
    </row>
    <row r="1691" spans="3:4" x14ac:dyDescent="0.2">
      <c r="C1691" s="11">
        <f t="shared" si="111"/>
        <v>0</v>
      </c>
      <c r="D1691" s="11">
        <f t="shared" si="112"/>
        <v>0</v>
      </c>
    </row>
    <row r="1692" spans="3:4" x14ac:dyDescent="0.2">
      <c r="C1692" s="11">
        <f t="shared" si="111"/>
        <v>0</v>
      </c>
      <c r="D1692" s="11">
        <f t="shared" si="112"/>
        <v>0</v>
      </c>
    </row>
    <row r="1693" spans="3:4" x14ac:dyDescent="0.2">
      <c r="C1693" s="11">
        <f t="shared" si="111"/>
        <v>0</v>
      </c>
      <c r="D1693" s="11">
        <f t="shared" si="112"/>
        <v>0</v>
      </c>
    </row>
    <row r="1694" spans="3:4" x14ac:dyDescent="0.2">
      <c r="C1694" s="11">
        <f t="shared" ref="C1694:C1757" si="114">MIN($B$19,G1693+D1694)</f>
        <v>0</v>
      </c>
      <c r="D1694" s="11">
        <f t="shared" ref="D1694:D1757" si="115">ROUND(G1693*$B$22,2)</f>
        <v>0</v>
      </c>
    </row>
    <row r="1695" spans="3:4" x14ac:dyDescent="0.2">
      <c r="C1695" s="11">
        <f t="shared" si="114"/>
        <v>0</v>
      </c>
      <c r="D1695" s="11">
        <f t="shared" si="115"/>
        <v>0</v>
      </c>
    </row>
    <row r="1696" spans="3:4" x14ac:dyDescent="0.2">
      <c r="C1696" s="11">
        <f t="shared" si="114"/>
        <v>0</v>
      </c>
      <c r="D1696" s="11">
        <f t="shared" si="115"/>
        <v>0</v>
      </c>
    </row>
    <row r="1697" spans="3:4" x14ac:dyDescent="0.2">
      <c r="C1697" s="11">
        <f t="shared" si="114"/>
        <v>0</v>
      </c>
      <c r="D1697" s="11">
        <f t="shared" si="115"/>
        <v>0</v>
      </c>
    </row>
    <row r="1698" spans="3:4" x14ac:dyDescent="0.2">
      <c r="C1698" s="11">
        <f t="shared" si="114"/>
        <v>0</v>
      </c>
      <c r="D1698" s="11">
        <f t="shared" si="115"/>
        <v>0</v>
      </c>
    </row>
    <row r="1699" spans="3:4" x14ac:dyDescent="0.2">
      <c r="C1699" s="11">
        <f t="shared" si="114"/>
        <v>0</v>
      </c>
      <c r="D1699" s="11">
        <f t="shared" si="115"/>
        <v>0</v>
      </c>
    </row>
    <row r="1700" spans="3:4" x14ac:dyDescent="0.2">
      <c r="C1700" s="11">
        <f t="shared" si="114"/>
        <v>0</v>
      </c>
      <c r="D1700" s="11">
        <f t="shared" si="115"/>
        <v>0</v>
      </c>
    </row>
    <row r="1701" spans="3:4" x14ac:dyDescent="0.2">
      <c r="C1701" s="11">
        <f t="shared" si="114"/>
        <v>0</v>
      </c>
      <c r="D1701" s="11">
        <f t="shared" si="115"/>
        <v>0</v>
      </c>
    </row>
    <row r="1702" spans="3:4" x14ac:dyDescent="0.2">
      <c r="C1702" s="11">
        <f t="shared" si="114"/>
        <v>0</v>
      </c>
      <c r="D1702" s="11">
        <f t="shared" si="115"/>
        <v>0</v>
      </c>
    </row>
    <row r="1703" spans="3:4" x14ac:dyDescent="0.2">
      <c r="C1703" s="11">
        <f t="shared" si="114"/>
        <v>0</v>
      </c>
      <c r="D1703" s="11">
        <f t="shared" si="115"/>
        <v>0</v>
      </c>
    </row>
    <row r="1704" spans="3:4" x14ac:dyDescent="0.2">
      <c r="C1704" s="11">
        <f t="shared" si="114"/>
        <v>0</v>
      </c>
      <c r="D1704" s="11">
        <f t="shared" si="115"/>
        <v>0</v>
      </c>
    </row>
    <row r="1705" spans="3:4" x14ac:dyDescent="0.2">
      <c r="C1705" s="11">
        <f t="shared" si="114"/>
        <v>0</v>
      </c>
      <c r="D1705" s="11">
        <f t="shared" si="115"/>
        <v>0</v>
      </c>
    </row>
    <row r="1706" spans="3:4" x14ac:dyDescent="0.2">
      <c r="C1706" s="11">
        <f t="shared" si="114"/>
        <v>0</v>
      </c>
      <c r="D1706" s="11">
        <f t="shared" si="115"/>
        <v>0</v>
      </c>
    </row>
    <row r="1707" spans="3:4" x14ac:dyDescent="0.2">
      <c r="C1707" s="11">
        <f t="shared" si="114"/>
        <v>0</v>
      </c>
      <c r="D1707" s="11">
        <f t="shared" si="115"/>
        <v>0</v>
      </c>
    </row>
    <row r="1708" spans="3:4" x14ac:dyDescent="0.2">
      <c r="C1708" s="11">
        <f t="shared" si="114"/>
        <v>0</v>
      </c>
      <c r="D1708" s="11">
        <f t="shared" si="115"/>
        <v>0</v>
      </c>
    </row>
    <row r="1709" spans="3:4" x14ac:dyDescent="0.2">
      <c r="C1709" s="11">
        <f t="shared" si="114"/>
        <v>0</v>
      </c>
      <c r="D1709" s="11">
        <f t="shared" si="115"/>
        <v>0</v>
      </c>
    </row>
    <row r="1710" spans="3:4" x14ac:dyDescent="0.2">
      <c r="C1710" s="11">
        <f t="shared" si="114"/>
        <v>0</v>
      </c>
      <c r="D1710" s="11">
        <f t="shared" si="115"/>
        <v>0</v>
      </c>
    </row>
    <row r="1711" spans="3:4" x14ac:dyDescent="0.2">
      <c r="C1711" s="11">
        <f t="shared" si="114"/>
        <v>0</v>
      </c>
      <c r="D1711" s="11">
        <f t="shared" si="115"/>
        <v>0</v>
      </c>
    </row>
    <row r="1712" spans="3:4" x14ac:dyDescent="0.2">
      <c r="C1712" s="11">
        <f t="shared" si="114"/>
        <v>0</v>
      </c>
      <c r="D1712" s="11">
        <f t="shared" si="115"/>
        <v>0</v>
      </c>
    </row>
    <row r="1713" spans="3:4" x14ac:dyDescent="0.2">
      <c r="C1713" s="11">
        <f t="shared" si="114"/>
        <v>0</v>
      </c>
      <c r="D1713" s="11">
        <f t="shared" si="115"/>
        <v>0</v>
      </c>
    </row>
    <row r="1714" spans="3:4" x14ac:dyDescent="0.2">
      <c r="C1714" s="11">
        <f t="shared" si="114"/>
        <v>0</v>
      </c>
      <c r="D1714" s="11">
        <f t="shared" si="115"/>
        <v>0</v>
      </c>
    </row>
    <row r="1715" spans="3:4" x14ac:dyDescent="0.2">
      <c r="C1715" s="11">
        <f t="shared" si="114"/>
        <v>0</v>
      </c>
      <c r="D1715" s="11">
        <f t="shared" si="115"/>
        <v>0</v>
      </c>
    </row>
    <row r="1716" spans="3:4" x14ac:dyDescent="0.2">
      <c r="C1716" s="11">
        <f t="shared" si="114"/>
        <v>0</v>
      </c>
      <c r="D1716" s="11">
        <f t="shared" si="115"/>
        <v>0</v>
      </c>
    </row>
    <row r="1717" spans="3:4" x14ac:dyDescent="0.2">
      <c r="C1717" s="11">
        <f t="shared" si="114"/>
        <v>0</v>
      </c>
      <c r="D1717" s="11">
        <f t="shared" si="115"/>
        <v>0</v>
      </c>
    </row>
    <row r="1718" spans="3:4" x14ac:dyDescent="0.2">
      <c r="C1718" s="11">
        <f t="shared" si="114"/>
        <v>0</v>
      </c>
      <c r="D1718" s="11">
        <f t="shared" si="115"/>
        <v>0</v>
      </c>
    </row>
    <row r="1719" spans="3:4" x14ac:dyDescent="0.2">
      <c r="C1719" s="11">
        <f t="shared" si="114"/>
        <v>0</v>
      </c>
      <c r="D1719" s="11">
        <f t="shared" si="115"/>
        <v>0</v>
      </c>
    </row>
    <row r="1720" spans="3:4" x14ac:dyDescent="0.2">
      <c r="C1720" s="11">
        <f t="shared" si="114"/>
        <v>0</v>
      </c>
      <c r="D1720" s="11">
        <f t="shared" si="115"/>
        <v>0</v>
      </c>
    </row>
    <row r="1721" spans="3:4" x14ac:dyDescent="0.2">
      <c r="C1721" s="11">
        <f t="shared" si="114"/>
        <v>0</v>
      </c>
      <c r="D1721" s="11">
        <f t="shared" si="115"/>
        <v>0</v>
      </c>
    </row>
    <row r="1722" spans="3:4" x14ac:dyDescent="0.2">
      <c r="C1722" s="11">
        <f t="shared" si="114"/>
        <v>0</v>
      </c>
      <c r="D1722" s="11">
        <f t="shared" si="115"/>
        <v>0</v>
      </c>
    </row>
    <row r="1723" spans="3:4" x14ac:dyDescent="0.2">
      <c r="C1723" s="11">
        <f t="shared" si="114"/>
        <v>0</v>
      </c>
      <c r="D1723" s="11">
        <f t="shared" si="115"/>
        <v>0</v>
      </c>
    </row>
    <row r="1724" spans="3:4" x14ac:dyDescent="0.2">
      <c r="C1724" s="11">
        <f t="shared" si="114"/>
        <v>0</v>
      </c>
      <c r="D1724" s="11">
        <f t="shared" si="115"/>
        <v>0</v>
      </c>
    </row>
    <row r="1725" spans="3:4" x14ac:dyDescent="0.2">
      <c r="C1725" s="11">
        <f t="shared" si="114"/>
        <v>0</v>
      </c>
      <c r="D1725" s="11">
        <f t="shared" si="115"/>
        <v>0</v>
      </c>
    </row>
    <row r="1726" spans="3:4" x14ac:dyDescent="0.2">
      <c r="C1726" s="11">
        <f t="shared" si="114"/>
        <v>0</v>
      </c>
      <c r="D1726" s="11">
        <f t="shared" si="115"/>
        <v>0</v>
      </c>
    </row>
    <row r="1727" spans="3:4" x14ac:dyDescent="0.2">
      <c r="C1727" s="11">
        <f t="shared" si="114"/>
        <v>0</v>
      </c>
      <c r="D1727" s="11">
        <f t="shared" si="115"/>
        <v>0</v>
      </c>
    </row>
    <row r="1728" spans="3:4" x14ac:dyDescent="0.2">
      <c r="C1728" s="11">
        <f t="shared" si="114"/>
        <v>0</v>
      </c>
      <c r="D1728" s="11">
        <f t="shared" si="115"/>
        <v>0</v>
      </c>
    </row>
    <row r="1729" spans="3:4" x14ac:dyDescent="0.2">
      <c r="C1729" s="11">
        <f t="shared" si="114"/>
        <v>0</v>
      </c>
      <c r="D1729" s="11">
        <f t="shared" si="115"/>
        <v>0</v>
      </c>
    </row>
    <row r="1730" spans="3:4" x14ac:dyDescent="0.2">
      <c r="C1730" s="11">
        <f t="shared" si="114"/>
        <v>0</v>
      </c>
      <c r="D1730" s="11">
        <f t="shared" si="115"/>
        <v>0</v>
      </c>
    </row>
    <row r="1731" spans="3:4" x14ac:dyDescent="0.2">
      <c r="C1731" s="11">
        <f t="shared" si="114"/>
        <v>0</v>
      </c>
      <c r="D1731" s="11">
        <f t="shared" si="115"/>
        <v>0</v>
      </c>
    </row>
    <row r="1732" spans="3:4" x14ac:dyDescent="0.2">
      <c r="C1732" s="11">
        <f t="shared" si="114"/>
        <v>0</v>
      </c>
      <c r="D1732" s="11">
        <f t="shared" si="115"/>
        <v>0</v>
      </c>
    </row>
    <row r="1733" spans="3:4" x14ac:dyDescent="0.2">
      <c r="C1733" s="11">
        <f t="shared" si="114"/>
        <v>0</v>
      </c>
      <c r="D1733" s="11">
        <f t="shared" si="115"/>
        <v>0</v>
      </c>
    </row>
    <row r="1734" spans="3:4" x14ac:dyDescent="0.2">
      <c r="C1734" s="11">
        <f t="shared" si="114"/>
        <v>0</v>
      </c>
      <c r="D1734" s="11">
        <f t="shared" si="115"/>
        <v>0</v>
      </c>
    </row>
    <row r="1735" spans="3:4" x14ac:dyDescent="0.2">
      <c r="C1735" s="11">
        <f t="shared" si="114"/>
        <v>0</v>
      </c>
      <c r="D1735" s="11">
        <f t="shared" si="115"/>
        <v>0</v>
      </c>
    </row>
    <row r="1736" spans="3:4" x14ac:dyDescent="0.2">
      <c r="C1736" s="11">
        <f t="shared" si="114"/>
        <v>0</v>
      </c>
      <c r="D1736" s="11">
        <f t="shared" si="115"/>
        <v>0</v>
      </c>
    </row>
    <row r="1737" spans="3:4" x14ac:dyDescent="0.2">
      <c r="C1737" s="11">
        <f t="shared" si="114"/>
        <v>0</v>
      </c>
      <c r="D1737" s="11">
        <f t="shared" si="115"/>
        <v>0</v>
      </c>
    </row>
    <row r="1738" spans="3:4" x14ac:dyDescent="0.2">
      <c r="C1738" s="11">
        <f t="shared" si="114"/>
        <v>0</v>
      </c>
      <c r="D1738" s="11">
        <f t="shared" si="115"/>
        <v>0</v>
      </c>
    </row>
    <row r="1739" spans="3:4" x14ac:dyDescent="0.2">
      <c r="C1739" s="11">
        <f t="shared" si="114"/>
        <v>0</v>
      </c>
      <c r="D1739" s="11">
        <f t="shared" si="115"/>
        <v>0</v>
      </c>
    </row>
    <row r="1740" spans="3:4" x14ac:dyDescent="0.2">
      <c r="C1740" s="11">
        <f t="shared" si="114"/>
        <v>0</v>
      </c>
      <c r="D1740" s="11">
        <f t="shared" si="115"/>
        <v>0</v>
      </c>
    </row>
    <row r="1741" spans="3:4" x14ac:dyDescent="0.2">
      <c r="C1741" s="11">
        <f t="shared" si="114"/>
        <v>0</v>
      </c>
      <c r="D1741" s="11">
        <f t="shared" si="115"/>
        <v>0</v>
      </c>
    </row>
    <row r="1742" spans="3:4" x14ac:dyDescent="0.2">
      <c r="C1742" s="11">
        <f t="shared" si="114"/>
        <v>0</v>
      </c>
      <c r="D1742" s="11">
        <f t="shared" si="115"/>
        <v>0</v>
      </c>
    </row>
    <row r="1743" spans="3:4" x14ac:dyDescent="0.2">
      <c r="C1743" s="11">
        <f t="shared" si="114"/>
        <v>0</v>
      </c>
      <c r="D1743" s="11">
        <f t="shared" si="115"/>
        <v>0</v>
      </c>
    </row>
    <row r="1744" spans="3:4" x14ac:dyDescent="0.2">
      <c r="C1744" s="11">
        <f t="shared" si="114"/>
        <v>0</v>
      </c>
      <c r="D1744" s="11">
        <f t="shared" si="115"/>
        <v>0</v>
      </c>
    </row>
    <row r="1745" spans="3:4" x14ac:dyDescent="0.2">
      <c r="C1745" s="11">
        <f t="shared" si="114"/>
        <v>0</v>
      </c>
      <c r="D1745" s="11">
        <f t="shared" si="115"/>
        <v>0</v>
      </c>
    </row>
    <row r="1746" spans="3:4" x14ac:dyDescent="0.2">
      <c r="C1746" s="11">
        <f t="shared" si="114"/>
        <v>0</v>
      </c>
      <c r="D1746" s="11">
        <f t="shared" si="115"/>
        <v>0</v>
      </c>
    </row>
    <row r="1747" spans="3:4" x14ac:dyDescent="0.2">
      <c r="C1747" s="11">
        <f t="shared" si="114"/>
        <v>0</v>
      </c>
      <c r="D1747" s="11">
        <f t="shared" si="115"/>
        <v>0</v>
      </c>
    </row>
    <row r="1748" spans="3:4" x14ac:dyDescent="0.2">
      <c r="C1748" s="11">
        <f t="shared" si="114"/>
        <v>0</v>
      </c>
      <c r="D1748" s="11">
        <f t="shared" si="115"/>
        <v>0</v>
      </c>
    </row>
    <row r="1749" spans="3:4" x14ac:dyDescent="0.2">
      <c r="C1749" s="11">
        <f t="shared" si="114"/>
        <v>0</v>
      </c>
      <c r="D1749" s="11">
        <f t="shared" si="115"/>
        <v>0</v>
      </c>
    </row>
    <row r="1750" spans="3:4" x14ac:dyDescent="0.2">
      <c r="C1750" s="11">
        <f t="shared" si="114"/>
        <v>0</v>
      </c>
      <c r="D1750" s="11">
        <f t="shared" si="115"/>
        <v>0</v>
      </c>
    </row>
    <row r="1751" spans="3:4" x14ac:dyDescent="0.2">
      <c r="C1751" s="11">
        <f t="shared" si="114"/>
        <v>0</v>
      </c>
      <c r="D1751" s="11">
        <f t="shared" si="115"/>
        <v>0</v>
      </c>
    </row>
    <row r="1752" spans="3:4" x14ac:dyDescent="0.2">
      <c r="C1752" s="11">
        <f t="shared" si="114"/>
        <v>0</v>
      </c>
      <c r="D1752" s="11">
        <f t="shared" si="115"/>
        <v>0</v>
      </c>
    </row>
    <row r="1753" spans="3:4" x14ac:dyDescent="0.2">
      <c r="C1753" s="11">
        <f t="shared" si="114"/>
        <v>0</v>
      </c>
      <c r="D1753" s="11">
        <f t="shared" si="115"/>
        <v>0</v>
      </c>
    </row>
    <row r="1754" spans="3:4" x14ac:dyDescent="0.2">
      <c r="C1754" s="11">
        <f t="shared" si="114"/>
        <v>0</v>
      </c>
      <c r="D1754" s="11">
        <f t="shared" si="115"/>
        <v>0</v>
      </c>
    </row>
    <row r="1755" spans="3:4" x14ac:dyDescent="0.2">
      <c r="C1755" s="11">
        <f t="shared" si="114"/>
        <v>0</v>
      </c>
      <c r="D1755" s="11">
        <f t="shared" si="115"/>
        <v>0</v>
      </c>
    </row>
    <row r="1756" spans="3:4" x14ac:dyDescent="0.2">
      <c r="C1756" s="11">
        <f t="shared" si="114"/>
        <v>0</v>
      </c>
      <c r="D1756" s="11">
        <f t="shared" si="115"/>
        <v>0</v>
      </c>
    </row>
    <row r="1757" spans="3:4" x14ac:dyDescent="0.2">
      <c r="C1757" s="11">
        <f t="shared" si="114"/>
        <v>0</v>
      </c>
      <c r="D1757" s="11">
        <f t="shared" si="115"/>
        <v>0</v>
      </c>
    </row>
    <row r="1758" spans="3:4" x14ac:dyDescent="0.2">
      <c r="C1758" s="11">
        <f t="shared" ref="C1758:C1821" si="116">MIN($B$19,G1757+D1758)</f>
        <v>0</v>
      </c>
      <c r="D1758" s="11">
        <f t="shared" ref="D1758:D1821" si="117">ROUND(G1757*$B$22,2)</f>
        <v>0</v>
      </c>
    </row>
    <row r="1759" spans="3:4" x14ac:dyDescent="0.2">
      <c r="C1759" s="11">
        <f t="shared" si="116"/>
        <v>0</v>
      </c>
      <c r="D1759" s="11">
        <f t="shared" si="117"/>
        <v>0</v>
      </c>
    </row>
    <row r="1760" spans="3:4" x14ac:dyDescent="0.2">
      <c r="C1760" s="11">
        <f t="shared" si="116"/>
        <v>0</v>
      </c>
      <c r="D1760" s="11">
        <f t="shared" si="117"/>
        <v>0</v>
      </c>
    </row>
    <row r="1761" spans="3:4" x14ac:dyDescent="0.2">
      <c r="C1761" s="11">
        <f t="shared" si="116"/>
        <v>0</v>
      </c>
      <c r="D1761" s="11">
        <f t="shared" si="117"/>
        <v>0</v>
      </c>
    </row>
    <row r="1762" spans="3:4" x14ac:dyDescent="0.2">
      <c r="C1762" s="11">
        <f t="shared" si="116"/>
        <v>0</v>
      </c>
      <c r="D1762" s="11">
        <f t="shared" si="117"/>
        <v>0</v>
      </c>
    </row>
    <row r="1763" spans="3:4" x14ac:dyDescent="0.2">
      <c r="C1763" s="11">
        <f t="shared" si="116"/>
        <v>0</v>
      </c>
      <c r="D1763" s="11">
        <f t="shared" si="117"/>
        <v>0</v>
      </c>
    </row>
    <row r="1764" spans="3:4" x14ac:dyDescent="0.2">
      <c r="C1764" s="11">
        <f t="shared" si="116"/>
        <v>0</v>
      </c>
      <c r="D1764" s="11">
        <f t="shared" si="117"/>
        <v>0</v>
      </c>
    </row>
    <row r="1765" spans="3:4" x14ac:dyDescent="0.2">
      <c r="C1765" s="11">
        <f t="shared" si="116"/>
        <v>0</v>
      </c>
      <c r="D1765" s="11">
        <f t="shared" si="117"/>
        <v>0</v>
      </c>
    </row>
    <row r="1766" spans="3:4" x14ac:dyDescent="0.2">
      <c r="C1766" s="11">
        <f t="shared" si="116"/>
        <v>0</v>
      </c>
      <c r="D1766" s="11">
        <f t="shared" si="117"/>
        <v>0</v>
      </c>
    </row>
    <row r="1767" spans="3:4" x14ac:dyDescent="0.2">
      <c r="C1767" s="11">
        <f t="shared" si="116"/>
        <v>0</v>
      </c>
      <c r="D1767" s="11">
        <f t="shared" si="117"/>
        <v>0</v>
      </c>
    </row>
    <row r="1768" spans="3:4" x14ac:dyDescent="0.2">
      <c r="C1768" s="11">
        <f t="shared" si="116"/>
        <v>0</v>
      </c>
      <c r="D1768" s="11">
        <f t="shared" si="117"/>
        <v>0</v>
      </c>
    </row>
    <row r="1769" spans="3:4" x14ac:dyDescent="0.2">
      <c r="C1769" s="11">
        <f t="shared" si="116"/>
        <v>0</v>
      </c>
      <c r="D1769" s="11">
        <f t="shared" si="117"/>
        <v>0</v>
      </c>
    </row>
    <row r="1770" spans="3:4" x14ac:dyDescent="0.2">
      <c r="C1770" s="11">
        <f t="shared" si="116"/>
        <v>0</v>
      </c>
      <c r="D1770" s="11">
        <f t="shared" si="117"/>
        <v>0</v>
      </c>
    </row>
    <row r="1771" spans="3:4" x14ac:dyDescent="0.2">
      <c r="C1771" s="11">
        <f t="shared" si="116"/>
        <v>0</v>
      </c>
      <c r="D1771" s="11">
        <f t="shared" si="117"/>
        <v>0</v>
      </c>
    </row>
    <row r="1772" spans="3:4" x14ac:dyDescent="0.2">
      <c r="C1772" s="11">
        <f t="shared" si="116"/>
        <v>0</v>
      </c>
      <c r="D1772" s="11">
        <f t="shared" si="117"/>
        <v>0</v>
      </c>
    </row>
    <row r="1773" spans="3:4" x14ac:dyDescent="0.2">
      <c r="C1773" s="11">
        <f t="shared" si="116"/>
        <v>0</v>
      </c>
      <c r="D1773" s="11">
        <f t="shared" si="117"/>
        <v>0</v>
      </c>
    </row>
    <row r="1774" spans="3:4" x14ac:dyDescent="0.2">
      <c r="C1774" s="11">
        <f t="shared" si="116"/>
        <v>0</v>
      </c>
      <c r="D1774" s="11">
        <f t="shared" si="117"/>
        <v>0</v>
      </c>
    </row>
    <row r="1775" spans="3:4" x14ac:dyDescent="0.2">
      <c r="C1775" s="11">
        <f t="shared" si="116"/>
        <v>0</v>
      </c>
      <c r="D1775" s="11">
        <f t="shared" si="117"/>
        <v>0</v>
      </c>
    </row>
    <row r="1776" spans="3:4" x14ac:dyDescent="0.2">
      <c r="C1776" s="11">
        <f t="shared" si="116"/>
        <v>0</v>
      </c>
      <c r="D1776" s="11">
        <f t="shared" si="117"/>
        <v>0</v>
      </c>
    </row>
    <row r="1777" spans="3:4" x14ac:dyDescent="0.2">
      <c r="C1777" s="11">
        <f t="shared" si="116"/>
        <v>0</v>
      </c>
      <c r="D1777" s="11">
        <f t="shared" si="117"/>
        <v>0</v>
      </c>
    </row>
    <row r="1778" spans="3:4" x14ac:dyDescent="0.2">
      <c r="C1778" s="11">
        <f t="shared" si="116"/>
        <v>0</v>
      </c>
      <c r="D1778" s="11">
        <f t="shared" si="117"/>
        <v>0</v>
      </c>
    </row>
    <row r="1779" spans="3:4" x14ac:dyDescent="0.2">
      <c r="C1779" s="11">
        <f t="shared" si="116"/>
        <v>0</v>
      </c>
      <c r="D1779" s="11">
        <f t="shared" si="117"/>
        <v>0</v>
      </c>
    </row>
    <row r="1780" spans="3:4" x14ac:dyDescent="0.2">
      <c r="C1780" s="11">
        <f t="shared" si="116"/>
        <v>0</v>
      </c>
      <c r="D1780" s="11">
        <f t="shared" si="117"/>
        <v>0</v>
      </c>
    </row>
    <row r="1781" spans="3:4" x14ac:dyDescent="0.2">
      <c r="C1781" s="11">
        <f t="shared" si="116"/>
        <v>0</v>
      </c>
      <c r="D1781" s="11">
        <f t="shared" si="117"/>
        <v>0</v>
      </c>
    </row>
    <row r="1782" spans="3:4" x14ac:dyDescent="0.2">
      <c r="C1782" s="11">
        <f t="shared" si="116"/>
        <v>0</v>
      </c>
      <c r="D1782" s="11">
        <f t="shared" si="117"/>
        <v>0</v>
      </c>
    </row>
    <row r="1783" spans="3:4" x14ac:dyDescent="0.2">
      <c r="C1783" s="11">
        <f t="shared" si="116"/>
        <v>0</v>
      </c>
      <c r="D1783" s="11">
        <f t="shared" si="117"/>
        <v>0</v>
      </c>
    </row>
    <row r="1784" spans="3:4" x14ac:dyDescent="0.2">
      <c r="C1784" s="11">
        <f t="shared" si="116"/>
        <v>0</v>
      </c>
      <c r="D1784" s="11">
        <f t="shared" si="117"/>
        <v>0</v>
      </c>
    </row>
    <row r="1785" spans="3:4" x14ac:dyDescent="0.2">
      <c r="C1785" s="11">
        <f t="shared" si="116"/>
        <v>0</v>
      </c>
      <c r="D1785" s="11">
        <f t="shared" si="117"/>
        <v>0</v>
      </c>
    </row>
    <row r="1786" spans="3:4" x14ac:dyDescent="0.2">
      <c r="C1786" s="11">
        <f t="shared" si="116"/>
        <v>0</v>
      </c>
      <c r="D1786" s="11">
        <f t="shared" si="117"/>
        <v>0</v>
      </c>
    </row>
    <row r="1787" spans="3:4" x14ac:dyDescent="0.2">
      <c r="C1787" s="11">
        <f t="shared" si="116"/>
        <v>0</v>
      </c>
      <c r="D1787" s="11">
        <f t="shared" si="117"/>
        <v>0</v>
      </c>
    </row>
    <row r="1788" spans="3:4" x14ac:dyDescent="0.2">
      <c r="C1788" s="11">
        <f t="shared" si="116"/>
        <v>0</v>
      </c>
      <c r="D1788" s="11">
        <f t="shared" si="117"/>
        <v>0</v>
      </c>
    </row>
    <row r="1789" spans="3:4" x14ac:dyDescent="0.2">
      <c r="C1789" s="11">
        <f t="shared" si="116"/>
        <v>0</v>
      </c>
      <c r="D1789" s="11">
        <f t="shared" si="117"/>
        <v>0</v>
      </c>
    </row>
    <row r="1790" spans="3:4" x14ac:dyDescent="0.2">
      <c r="C1790" s="11">
        <f t="shared" si="116"/>
        <v>0</v>
      </c>
      <c r="D1790" s="11">
        <f t="shared" si="117"/>
        <v>0</v>
      </c>
    </row>
    <row r="1791" spans="3:4" x14ac:dyDescent="0.2">
      <c r="C1791" s="11">
        <f t="shared" si="116"/>
        <v>0</v>
      </c>
      <c r="D1791" s="11">
        <f t="shared" si="117"/>
        <v>0</v>
      </c>
    </row>
    <row r="1792" spans="3:4" x14ac:dyDescent="0.2">
      <c r="C1792" s="11">
        <f t="shared" si="116"/>
        <v>0</v>
      </c>
      <c r="D1792" s="11">
        <f t="shared" si="117"/>
        <v>0</v>
      </c>
    </row>
    <row r="1793" spans="3:4" x14ac:dyDescent="0.2">
      <c r="C1793" s="11">
        <f t="shared" si="116"/>
        <v>0</v>
      </c>
      <c r="D1793" s="11">
        <f t="shared" si="117"/>
        <v>0</v>
      </c>
    </row>
    <row r="1794" spans="3:4" x14ac:dyDescent="0.2">
      <c r="C1794" s="11">
        <f t="shared" si="116"/>
        <v>0</v>
      </c>
      <c r="D1794" s="11">
        <f t="shared" si="117"/>
        <v>0</v>
      </c>
    </row>
    <row r="1795" spans="3:4" x14ac:dyDescent="0.2">
      <c r="C1795" s="11">
        <f t="shared" si="116"/>
        <v>0</v>
      </c>
      <c r="D1795" s="11">
        <f t="shared" si="117"/>
        <v>0</v>
      </c>
    </row>
    <row r="1796" spans="3:4" x14ac:dyDescent="0.2">
      <c r="C1796" s="11">
        <f t="shared" si="116"/>
        <v>0</v>
      </c>
      <c r="D1796" s="11">
        <f t="shared" si="117"/>
        <v>0</v>
      </c>
    </row>
    <row r="1797" spans="3:4" x14ac:dyDescent="0.2">
      <c r="C1797" s="11">
        <f t="shared" si="116"/>
        <v>0</v>
      </c>
      <c r="D1797" s="11">
        <f t="shared" si="117"/>
        <v>0</v>
      </c>
    </row>
    <row r="1798" spans="3:4" x14ac:dyDescent="0.2">
      <c r="C1798" s="11">
        <f t="shared" si="116"/>
        <v>0</v>
      </c>
      <c r="D1798" s="11">
        <f t="shared" si="117"/>
        <v>0</v>
      </c>
    </row>
    <row r="1799" spans="3:4" x14ac:dyDescent="0.2">
      <c r="C1799" s="11">
        <f t="shared" si="116"/>
        <v>0</v>
      </c>
      <c r="D1799" s="11">
        <f t="shared" si="117"/>
        <v>0</v>
      </c>
    </row>
    <row r="1800" spans="3:4" x14ac:dyDescent="0.2">
      <c r="C1800" s="11">
        <f t="shared" si="116"/>
        <v>0</v>
      </c>
      <c r="D1800" s="11">
        <f t="shared" si="117"/>
        <v>0</v>
      </c>
    </row>
    <row r="1801" spans="3:4" x14ac:dyDescent="0.2">
      <c r="C1801" s="11">
        <f t="shared" si="116"/>
        <v>0</v>
      </c>
      <c r="D1801" s="11">
        <f t="shared" si="117"/>
        <v>0</v>
      </c>
    </row>
    <row r="1802" spans="3:4" x14ac:dyDescent="0.2">
      <c r="C1802" s="11">
        <f t="shared" si="116"/>
        <v>0</v>
      </c>
      <c r="D1802" s="11">
        <f t="shared" si="117"/>
        <v>0</v>
      </c>
    </row>
    <row r="1803" spans="3:4" x14ac:dyDescent="0.2">
      <c r="C1803" s="11">
        <f t="shared" si="116"/>
        <v>0</v>
      </c>
      <c r="D1803" s="11">
        <f t="shared" si="117"/>
        <v>0</v>
      </c>
    </row>
    <row r="1804" spans="3:4" x14ac:dyDescent="0.2">
      <c r="C1804" s="11">
        <f t="shared" si="116"/>
        <v>0</v>
      </c>
      <c r="D1804" s="11">
        <f t="shared" si="117"/>
        <v>0</v>
      </c>
    </row>
    <row r="1805" spans="3:4" x14ac:dyDescent="0.2">
      <c r="C1805" s="11">
        <f t="shared" si="116"/>
        <v>0</v>
      </c>
      <c r="D1805" s="11">
        <f t="shared" si="117"/>
        <v>0</v>
      </c>
    </row>
    <row r="1806" spans="3:4" x14ac:dyDescent="0.2">
      <c r="C1806" s="11">
        <f t="shared" si="116"/>
        <v>0</v>
      </c>
      <c r="D1806" s="11">
        <f t="shared" si="117"/>
        <v>0</v>
      </c>
    </row>
    <row r="1807" spans="3:4" x14ac:dyDescent="0.2">
      <c r="C1807" s="11">
        <f t="shared" si="116"/>
        <v>0</v>
      </c>
      <c r="D1807" s="11">
        <f t="shared" si="117"/>
        <v>0</v>
      </c>
    </row>
    <row r="1808" spans="3:4" x14ac:dyDescent="0.2">
      <c r="C1808" s="11">
        <f t="shared" si="116"/>
        <v>0</v>
      </c>
      <c r="D1808" s="11">
        <f t="shared" si="117"/>
        <v>0</v>
      </c>
    </row>
    <row r="1809" spans="3:4" x14ac:dyDescent="0.2">
      <c r="C1809" s="11">
        <f t="shared" si="116"/>
        <v>0</v>
      </c>
      <c r="D1809" s="11">
        <f t="shared" si="117"/>
        <v>0</v>
      </c>
    </row>
    <row r="1810" spans="3:4" x14ac:dyDescent="0.2">
      <c r="C1810" s="11">
        <f t="shared" si="116"/>
        <v>0</v>
      </c>
      <c r="D1810" s="11">
        <f t="shared" si="117"/>
        <v>0</v>
      </c>
    </row>
    <row r="1811" spans="3:4" x14ac:dyDescent="0.2">
      <c r="C1811" s="11">
        <f t="shared" si="116"/>
        <v>0</v>
      </c>
      <c r="D1811" s="11">
        <f t="shared" si="117"/>
        <v>0</v>
      </c>
    </row>
    <row r="1812" spans="3:4" x14ac:dyDescent="0.2">
      <c r="C1812" s="11">
        <f t="shared" si="116"/>
        <v>0</v>
      </c>
      <c r="D1812" s="11">
        <f t="shared" si="117"/>
        <v>0</v>
      </c>
    </row>
    <row r="1813" spans="3:4" x14ac:dyDescent="0.2">
      <c r="C1813" s="11">
        <f t="shared" si="116"/>
        <v>0</v>
      </c>
      <c r="D1813" s="11">
        <f t="shared" si="117"/>
        <v>0</v>
      </c>
    </row>
    <row r="1814" spans="3:4" x14ac:dyDescent="0.2">
      <c r="C1814" s="11">
        <f t="shared" si="116"/>
        <v>0</v>
      </c>
      <c r="D1814" s="11">
        <f t="shared" si="117"/>
        <v>0</v>
      </c>
    </row>
    <row r="1815" spans="3:4" x14ac:dyDescent="0.2">
      <c r="C1815" s="11">
        <f t="shared" si="116"/>
        <v>0</v>
      </c>
      <c r="D1815" s="11">
        <f t="shared" si="117"/>
        <v>0</v>
      </c>
    </row>
    <row r="1816" spans="3:4" x14ac:dyDescent="0.2">
      <c r="C1816" s="11">
        <f t="shared" si="116"/>
        <v>0</v>
      </c>
      <c r="D1816" s="11">
        <f t="shared" si="117"/>
        <v>0</v>
      </c>
    </row>
    <row r="1817" spans="3:4" x14ac:dyDescent="0.2">
      <c r="C1817" s="11">
        <f t="shared" si="116"/>
        <v>0</v>
      </c>
      <c r="D1817" s="11">
        <f t="shared" si="117"/>
        <v>0</v>
      </c>
    </row>
    <row r="1818" spans="3:4" x14ac:dyDescent="0.2">
      <c r="C1818" s="11">
        <f t="shared" si="116"/>
        <v>0</v>
      </c>
      <c r="D1818" s="11">
        <f t="shared" si="117"/>
        <v>0</v>
      </c>
    </row>
    <row r="1819" spans="3:4" x14ac:dyDescent="0.2">
      <c r="C1819" s="11">
        <f t="shared" si="116"/>
        <v>0</v>
      </c>
      <c r="D1819" s="11">
        <f t="shared" si="117"/>
        <v>0</v>
      </c>
    </row>
    <row r="1820" spans="3:4" x14ac:dyDescent="0.2">
      <c r="C1820" s="11">
        <f t="shared" si="116"/>
        <v>0</v>
      </c>
      <c r="D1820" s="11">
        <f t="shared" si="117"/>
        <v>0</v>
      </c>
    </row>
    <row r="1821" spans="3:4" x14ac:dyDescent="0.2">
      <c r="C1821" s="11">
        <f t="shared" si="116"/>
        <v>0</v>
      </c>
      <c r="D1821" s="11">
        <f t="shared" si="117"/>
        <v>0</v>
      </c>
    </row>
    <row r="1822" spans="3:4" x14ac:dyDescent="0.2">
      <c r="C1822" s="11">
        <f t="shared" ref="C1822:C1885" si="118">MIN($B$19,G1821+D1822)</f>
        <v>0</v>
      </c>
      <c r="D1822" s="11">
        <f t="shared" ref="D1822:D1879" si="119">ROUND(G1821*$B$22,2)</f>
        <v>0</v>
      </c>
    </row>
    <row r="1823" spans="3:4" x14ac:dyDescent="0.2">
      <c r="C1823" s="11">
        <f t="shared" si="118"/>
        <v>0</v>
      </c>
      <c r="D1823" s="11">
        <f t="shared" si="119"/>
        <v>0</v>
      </c>
    </row>
    <row r="1824" spans="3:4" x14ac:dyDescent="0.2">
      <c r="C1824" s="11">
        <f t="shared" si="118"/>
        <v>0</v>
      </c>
      <c r="D1824" s="11">
        <f t="shared" si="119"/>
        <v>0</v>
      </c>
    </row>
    <row r="1825" spans="3:4" x14ac:dyDescent="0.2">
      <c r="C1825" s="11">
        <f t="shared" si="118"/>
        <v>0</v>
      </c>
      <c r="D1825" s="11">
        <f t="shared" si="119"/>
        <v>0</v>
      </c>
    </row>
    <row r="1826" spans="3:4" x14ac:dyDescent="0.2">
      <c r="C1826" s="11">
        <f t="shared" si="118"/>
        <v>0</v>
      </c>
      <c r="D1826" s="11">
        <f t="shared" si="119"/>
        <v>0</v>
      </c>
    </row>
    <row r="1827" spans="3:4" x14ac:dyDescent="0.2">
      <c r="C1827" s="11">
        <f t="shared" si="118"/>
        <v>0</v>
      </c>
      <c r="D1827" s="11">
        <f t="shared" si="119"/>
        <v>0</v>
      </c>
    </row>
    <row r="1828" spans="3:4" x14ac:dyDescent="0.2">
      <c r="C1828" s="11">
        <f t="shared" si="118"/>
        <v>0</v>
      </c>
      <c r="D1828" s="11">
        <f t="shared" si="119"/>
        <v>0</v>
      </c>
    </row>
    <row r="1829" spans="3:4" x14ac:dyDescent="0.2">
      <c r="C1829" s="11">
        <f t="shared" si="118"/>
        <v>0</v>
      </c>
      <c r="D1829" s="11">
        <f t="shared" si="119"/>
        <v>0</v>
      </c>
    </row>
    <row r="1830" spans="3:4" x14ac:dyDescent="0.2">
      <c r="C1830" s="11">
        <f t="shared" si="118"/>
        <v>0</v>
      </c>
      <c r="D1830" s="11">
        <f t="shared" si="119"/>
        <v>0</v>
      </c>
    </row>
    <row r="1831" spans="3:4" x14ac:dyDescent="0.2">
      <c r="C1831" s="11">
        <f t="shared" si="118"/>
        <v>0</v>
      </c>
      <c r="D1831" s="11">
        <f t="shared" si="119"/>
        <v>0</v>
      </c>
    </row>
    <row r="1832" spans="3:4" x14ac:dyDescent="0.2">
      <c r="C1832" s="11">
        <f t="shared" si="118"/>
        <v>0</v>
      </c>
      <c r="D1832" s="11">
        <f t="shared" si="119"/>
        <v>0</v>
      </c>
    </row>
    <row r="1833" spans="3:4" x14ac:dyDescent="0.2">
      <c r="C1833" s="11">
        <f t="shared" si="118"/>
        <v>0</v>
      </c>
      <c r="D1833" s="11">
        <f t="shared" si="119"/>
        <v>0</v>
      </c>
    </row>
    <row r="1834" spans="3:4" x14ac:dyDescent="0.2">
      <c r="C1834" s="11">
        <f t="shared" si="118"/>
        <v>0</v>
      </c>
      <c r="D1834" s="11">
        <f t="shared" si="119"/>
        <v>0</v>
      </c>
    </row>
    <row r="1835" spans="3:4" x14ac:dyDescent="0.2">
      <c r="C1835" s="11">
        <f t="shared" si="118"/>
        <v>0</v>
      </c>
      <c r="D1835" s="11">
        <f t="shared" si="119"/>
        <v>0</v>
      </c>
    </row>
    <row r="1836" spans="3:4" x14ac:dyDescent="0.2">
      <c r="C1836" s="11">
        <f t="shared" si="118"/>
        <v>0</v>
      </c>
      <c r="D1836" s="11">
        <f t="shared" si="119"/>
        <v>0</v>
      </c>
    </row>
    <row r="1837" spans="3:4" x14ac:dyDescent="0.2">
      <c r="C1837" s="11">
        <f t="shared" si="118"/>
        <v>0</v>
      </c>
      <c r="D1837" s="11">
        <f t="shared" si="119"/>
        <v>0</v>
      </c>
    </row>
    <row r="1838" spans="3:4" x14ac:dyDescent="0.2">
      <c r="C1838" s="11">
        <f t="shared" si="118"/>
        <v>0</v>
      </c>
      <c r="D1838" s="11">
        <f t="shared" si="119"/>
        <v>0</v>
      </c>
    </row>
    <row r="1839" spans="3:4" x14ac:dyDescent="0.2">
      <c r="C1839" s="11">
        <f t="shared" si="118"/>
        <v>0</v>
      </c>
      <c r="D1839" s="11">
        <f t="shared" si="119"/>
        <v>0</v>
      </c>
    </row>
    <row r="1840" spans="3:4" x14ac:dyDescent="0.2">
      <c r="C1840" s="11">
        <f t="shared" si="118"/>
        <v>0</v>
      </c>
      <c r="D1840" s="11">
        <f t="shared" si="119"/>
        <v>0</v>
      </c>
    </row>
    <row r="1841" spans="3:4" x14ac:dyDescent="0.2">
      <c r="C1841" s="11">
        <f t="shared" si="118"/>
        <v>0</v>
      </c>
      <c r="D1841" s="11">
        <f t="shared" si="119"/>
        <v>0</v>
      </c>
    </row>
    <row r="1842" spans="3:4" x14ac:dyDescent="0.2">
      <c r="C1842" s="11">
        <f t="shared" si="118"/>
        <v>0</v>
      </c>
      <c r="D1842" s="11">
        <f t="shared" si="119"/>
        <v>0</v>
      </c>
    </row>
    <row r="1843" spans="3:4" x14ac:dyDescent="0.2">
      <c r="C1843" s="11">
        <f t="shared" si="118"/>
        <v>0</v>
      </c>
      <c r="D1843" s="11">
        <f t="shared" si="119"/>
        <v>0</v>
      </c>
    </row>
    <row r="1844" spans="3:4" x14ac:dyDescent="0.2">
      <c r="C1844" s="11">
        <f t="shared" si="118"/>
        <v>0</v>
      </c>
      <c r="D1844" s="11">
        <f t="shared" si="119"/>
        <v>0</v>
      </c>
    </row>
    <row r="1845" spans="3:4" x14ac:dyDescent="0.2">
      <c r="C1845" s="11">
        <f t="shared" si="118"/>
        <v>0</v>
      </c>
      <c r="D1845" s="11">
        <f t="shared" si="119"/>
        <v>0</v>
      </c>
    </row>
    <row r="1846" spans="3:4" x14ac:dyDescent="0.2">
      <c r="C1846" s="11">
        <f t="shared" si="118"/>
        <v>0</v>
      </c>
      <c r="D1846" s="11">
        <f t="shared" si="119"/>
        <v>0</v>
      </c>
    </row>
    <row r="1847" spans="3:4" x14ac:dyDescent="0.2">
      <c r="C1847" s="11">
        <f t="shared" si="118"/>
        <v>0</v>
      </c>
      <c r="D1847" s="11">
        <f t="shared" si="119"/>
        <v>0</v>
      </c>
    </row>
    <row r="1848" spans="3:4" x14ac:dyDescent="0.2">
      <c r="C1848" s="11">
        <f t="shared" si="118"/>
        <v>0</v>
      </c>
      <c r="D1848" s="11">
        <f t="shared" si="119"/>
        <v>0</v>
      </c>
    </row>
    <row r="1849" spans="3:4" x14ac:dyDescent="0.2">
      <c r="C1849" s="11">
        <f t="shared" si="118"/>
        <v>0</v>
      </c>
      <c r="D1849" s="11">
        <f t="shared" si="119"/>
        <v>0</v>
      </c>
    </row>
    <row r="1850" spans="3:4" x14ac:dyDescent="0.2">
      <c r="C1850" s="11">
        <f t="shared" si="118"/>
        <v>0</v>
      </c>
      <c r="D1850" s="11">
        <f t="shared" si="119"/>
        <v>0</v>
      </c>
    </row>
    <row r="1851" spans="3:4" x14ac:dyDescent="0.2">
      <c r="C1851" s="11">
        <f t="shared" si="118"/>
        <v>0</v>
      </c>
      <c r="D1851" s="11">
        <f t="shared" si="119"/>
        <v>0</v>
      </c>
    </row>
    <row r="1852" spans="3:4" x14ac:dyDescent="0.2">
      <c r="C1852" s="11">
        <f t="shared" si="118"/>
        <v>0</v>
      </c>
      <c r="D1852" s="11">
        <f t="shared" si="119"/>
        <v>0</v>
      </c>
    </row>
    <row r="1853" spans="3:4" x14ac:dyDescent="0.2">
      <c r="C1853" s="11">
        <f t="shared" si="118"/>
        <v>0</v>
      </c>
      <c r="D1853" s="11">
        <f t="shared" si="119"/>
        <v>0</v>
      </c>
    </row>
    <row r="1854" spans="3:4" x14ac:dyDescent="0.2">
      <c r="C1854" s="11">
        <f t="shared" si="118"/>
        <v>0</v>
      </c>
      <c r="D1854" s="11">
        <f t="shared" si="119"/>
        <v>0</v>
      </c>
    </row>
    <row r="1855" spans="3:4" x14ac:dyDescent="0.2">
      <c r="C1855" s="11">
        <f t="shared" si="118"/>
        <v>0</v>
      </c>
      <c r="D1855" s="11">
        <f t="shared" si="119"/>
        <v>0</v>
      </c>
    </row>
    <row r="1856" spans="3:4" x14ac:dyDescent="0.2">
      <c r="C1856" s="11">
        <f t="shared" si="118"/>
        <v>0</v>
      </c>
      <c r="D1856" s="11">
        <f t="shared" si="119"/>
        <v>0</v>
      </c>
    </row>
    <row r="1857" spans="3:4" x14ac:dyDescent="0.2">
      <c r="C1857" s="11">
        <f t="shared" si="118"/>
        <v>0</v>
      </c>
      <c r="D1857" s="11">
        <f t="shared" si="119"/>
        <v>0</v>
      </c>
    </row>
    <row r="1858" spans="3:4" x14ac:dyDescent="0.2">
      <c r="C1858" s="11">
        <f t="shared" si="118"/>
        <v>0</v>
      </c>
      <c r="D1858" s="11">
        <f t="shared" si="119"/>
        <v>0</v>
      </c>
    </row>
    <row r="1859" spans="3:4" x14ac:dyDescent="0.2">
      <c r="C1859" s="11">
        <f t="shared" si="118"/>
        <v>0</v>
      </c>
      <c r="D1859" s="11">
        <f t="shared" si="119"/>
        <v>0</v>
      </c>
    </row>
    <row r="1860" spans="3:4" x14ac:dyDescent="0.2">
      <c r="C1860" s="11">
        <f t="shared" si="118"/>
        <v>0</v>
      </c>
      <c r="D1860" s="11">
        <f t="shared" si="119"/>
        <v>0</v>
      </c>
    </row>
    <row r="1861" spans="3:4" x14ac:dyDescent="0.2">
      <c r="C1861" s="11">
        <f t="shared" si="118"/>
        <v>0</v>
      </c>
      <c r="D1861" s="11">
        <f t="shared" si="119"/>
        <v>0</v>
      </c>
    </row>
    <row r="1862" spans="3:4" x14ac:dyDescent="0.2">
      <c r="C1862" s="11">
        <f t="shared" si="118"/>
        <v>0</v>
      </c>
      <c r="D1862" s="11">
        <f t="shared" si="119"/>
        <v>0</v>
      </c>
    </row>
    <row r="1863" spans="3:4" x14ac:dyDescent="0.2">
      <c r="C1863" s="11">
        <f t="shared" si="118"/>
        <v>0</v>
      </c>
      <c r="D1863" s="11">
        <f t="shared" si="119"/>
        <v>0</v>
      </c>
    </row>
    <row r="1864" spans="3:4" x14ac:dyDescent="0.2">
      <c r="C1864" s="11">
        <f t="shared" si="118"/>
        <v>0</v>
      </c>
      <c r="D1864" s="11">
        <f t="shared" si="119"/>
        <v>0</v>
      </c>
    </row>
    <row r="1865" spans="3:4" x14ac:dyDescent="0.2">
      <c r="C1865" s="11">
        <f t="shared" si="118"/>
        <v>0</v>
      </c>
      <c r="D1865" s="11">
        <f t="shared" si="119"/>
        <v>0</v>
      </c>
    </row>
    <row r="1866" spans="3:4" x14ac:dyDescent="0.2">
      <c r="C1866" s="11">
        <f t="shared" si="118"/>
        <v>0</v>
      </c>
      <c r="D1866" s="11">
        <f t="shared" si="119"/>
        <v>0</v>
      </c>
    </row>
    <row r="1867" spans="3:4" x14ac:dyDescent="0.2">
      <c r="C1867" s="11">
        <f t="shared" si="118"/>
        <v>0</v>
      </c>
      <c r="D1867" s="11">
        <f t="shared" si="119"/>
        <v>0</v>
      </c>
    </row>
    <row r="1868" spans="3:4" x14ac:dyDescent="0.2">
      <c r="C1868" s="11">
        <f t="shared" si="118"/>
        <v>0</v>
      </c>
      <c r="D1868" s="11">
        <f t="shared" si="119"/>
        <v>0</v>
      </c>
    </row>
    <row r="1869" spans="3:4" x14ac:dyDescent="0.2">
      <c r="C1869" s="11">
        <f t="shared" si="118"/>
        <v>0</v>
      </c>
      <c r="D1869" s="11">
        <f t="shared" si="119"/>
        <v>0</v>
      </c>
    </row>
    <row r="1870" spans="3:4" x14ac:dyDescent="0.2">
      <c r="C1870" s="11">
        <f t="shared" si="118"/>
        <v>0</v>
      </c>
      <c r="D1870" s="11">
        <f t="shared" si="119"/>
        <v>0</v>
      </c>
    </row>
    <row r="1871" spans="3:4" x14ac:dyDescent="0.2">
      <c r="C1871" s="11">
        <f t="shared" si="118"/>
        <v>0</v>
      </c>
      <c r="D1871" s="11">
        <f t="shared" si="119"/>
        <v>0</v>
      </c>
    </row>
    <row r="1872" spans="3:4" x14ac:dyDescent="0.2">
      <c r="C1872" s="11">
        <f t="shared" si="118"/>
        <v>0</v>
      </c>
      <c r="D1872" s="11">
        <f t="shared" si="119"/>
        <v>0</v>
      </c>
    </row>
    <row r="1873" spans="3:4" x14ac:dyDescent="0.2">
      <c r="C1873" s="11">
        <f t="shared" si="118"/>
        <v>0</v>
      </c>
      <c r="D1873" s="11">
        <f t="shared" si="119"/>
        <v>0</v>
      </c>
    </row>
    <row r="1874" spans="3:4" x14ac:dyDescent="0.2">
      <c r="C1874" s="11">
        <f t="shared" si="118"/>
        <v>0</v>
      </c>
      <c r="D1874" s="11">
        <f t="shared" si="119"/>
        <v>0</v>
      </c>
    </row>
    <row r="1875" spans="3:4" x14ac:dyDescent="0.2">
      <c r="C1875" s="11">
        <f t="shared" si="118"/>
        <v>0</v>
      </c>
      <c r="D1875" s="11">
        <f t="shared" si="119"/>
        <v>0</v>
      </c>
    </row>
    <row r="1876" spans="3:4" x14ac:dyDescent="0.2">
      <c r="C1876" s="11">
        <f t="shared" si="118"/>
        <v>0</v>
      </c>
      <c r="D1876" s="11">
        <f t="shared" si="119"/>
        <v>0</v>
      </c>
    </row>
    <row r="1877" spans="3:4" x14ac:dyDescent="0.2">
      <c r="C1877" s="11">
        <f t="shared" si="118"/>
        <v>0</v>
      </c>
      <c r="D1877" s="11">
        <f t="shared" si="119"/>
        <v>0</v>
      </c>
    </row>
    <row r="1878" spans="3:4" x14ac:dyDescent="0.2">
      <c r="C1878" s="11">
        <f t="shared" si="118"/>
        <v>0</v>
      </c>
      <c r="D1878" s="11">
        <f t="shared" si="119"/>
        <v>0</v>
      </c>
    </row>
    <row r="1879" spans="3:4" x14ac:dyDescent="0.2">
      <c r="C1879" s="11">
        <f t="shared" si="118"/>
        <v>0</v>
      </c>
      <c r="D1879" s="11">
        <f t="shared" si="119"/>
        <v>0</v>
      </c>
    </row>
    <row r="1880" spans="3:4" x14ac:dyDescent="0.2">
      <c r="C1880" s="11">
        <f t="shared" si="118"/>
        <v>0</v>
      </c>
    </row>
    <row r="1881" spans="3:4" x14ac:dyDescent="0.2">
      <c r="C1881" s="11">
        <f t="shared" si="118"/>
        <v>0</v>
      </c>
    </row>
    <row r="1882" spans="3:4" x14ac:dyDescent="0.2">
      <c r="C1882" s="11">
        <f t="shared" si="118"/>
        <v>0</v>
      </c>
    </row>
    <row r="1883" spans="3:4" x14ac:dyDescent="0.2">
      <c r="C1883" s="11">
        <f t="shared" si="118"/>
        <v>0</v>
      </c>
    </row>
    <row r="1884" spans="3:4" x14ac:dyDescent="0.2">
      <c r="C1884" s="11">
        <f t="shared" si="118"/>
        <v>0</v>
      </c>
    </row>
    <row r="1885" spans="3:4" x14ac:dyDescent="0.2">
      <c r="C1885" s="11">
        <f t="shared" si="118"/>
        <v>0</v>
      </c>
    </row>
    <row r="1886" spans="3:4" x14ac:dyDescent="0.2">
      <c r="C1886" s="11">
        <f t="shared" ref="C1886:C1949" si="120">MIN($B$19,G1885+D1886)</f>
        <v>0</v>
      </c>
    </row>
    <row r="1887" spans="3:4" x14ac:dyDescent="0.2">
      <c r="C1887" s="11">
        <f t="shared" si="120"/>
        <v>0</v>
      </c>
    </row>
    <row r="1888" spans="3:4" x14ac:dyDescent="0.2">
      <c r="C1888" s="11">
        <f t="shared" si="120"/>
        <v>0</v>
      </c>
    </row>
    <row r="1889" spans="3:3" x14ac:dyDescent="0.2">
      <c r="C1889" s="11">
        <f t="shared" si="120"/>
        <v>0</v>
      </c>
    </row>
    <row r="1890" spans="3:3" x14ac:dyDescent="0.2">
      <c r="C1890" s="11">
        <f t="shared" si="120"/>
        <v>0</v>
      </c>
    </row>
    <row r="1891" spans="3:3" x14ac:dyDescent="0.2">
      <c r="C1891" s="11">
        <f t="shared" si="120"/>
        <v>0</v>
      </c>
    </row>
    <row r="1892" spans="3:3" x14ac:dyDescent="0.2">
      <c r="C1892" s="11">
        <f t="shared" si="120"/>
        <v>0</v>
      </c>
    </row>
    <row r="1893" spans="3:3" x14ac:dyDescent="0.2">
      <c r="C1893" s="11">
        <f t="shared" si="120"/>
        <v>0</v>
      </c>
    </row>
    <row r="1894" spans="3:3" x14ac:dyDescent="0.2">
      <c r="C1894" s="11">
        <f t="shared" si="120"/>
        <v>0</v>
      </c>
    </row>
    <row r="1895" spans="3:3" x14ac:dyDescent="0.2">
      <c r="C1895" s="11">
        <f t="shared" si="120"/>
        <v>0</v>
      </c>
    </row>
    <row r="1896" spans="3:3" x14ac:dyDescent="0.2">
      <c r="C1896" s="11">
        <f t="shared" si="120"/>
        <v>0</v>
      </c>
    </row>
    <row r="1897" spans="3:3" x14ac:dyDescent="0.2">
      <c r="C1897" s="11">
        <f t="shared" si="120"/>
        <v>0</v>
      </c>
    </row>
    <row r="1898" spans="3:3" x14ac:dyDescent="0.2">
      <c r="C1898" s="11">
        <f t="shared" si="120"/>
        <v>0</v>
      </c>
    </row>
    <row r="1899" spans="3:3" x14ac:dyDescent="0.2">
      <c r="C1899" s="11">
        <f t="shared" si="120"/>
        <v>0</v>
      </c>
    </row>
    <row r="1900" spans="3:3" x14ac:dyDescent="0.2">
      <c r="C1900" s="11">
        <f t="shared" si="120"/>
        <v>0</v>
      </c>
    </row>
    <row r="1901" spans="3:3" x14ac:dyDescent="0.2">
      <c r="C1901" s="11">
        <f t="shared" si="120"/>
        <v>0</v>
      </c>
    </row>
    <row r="1902" spans="3:3" x14ac:dyDescent="0.2">
      <c r="C1902" s="11">
        <f t="shared" si="120"/>
        <v>0</v>
      </c>
    </row>
    <row r="1903" spans="3:3" x14ac:dyDescent="0.2">
      <c r="C1903" s="11">
        <f t="shared" si="120"/>
        <v>0</v>
      </c>
    </row>
    <row r="1904" spans="3:3" x14ac:dyDescent="0.2">
      <c r="C1904" s="11">
        <f t="shared" si="120"/>
        <v>0</v>
      </c>
    </row>
    <row r="1905" spans="3:3" x14ac:dyDescent="0.2">
      <c r="C1905" s="11">
        <f t="shared" si="120"/>
        <v>0</v>
      </c>
    </row>
    <row r="1906" spans="3:3" x14ac:dyDescent="0.2">
      <c r="C1906" s="11">
        <f t="shared" si="120"/>
        <v>0</v>
      </c>
    </row>
    <row r="1907" spans="3:3" x14ac:dyDescent="0.2">
      <c r="C1907" s="11">
        <f t="shared" si="120"/>
        <v>0</v>
      </c>
    </row>
    <row r="1908" spans="3:3" x14ac:dyDescent="0.2">
      <c r="C1908" s="11">
        <f t="shared" si="120"/>
        <v>0</v>
      </c>
    </row>
    <row r="1909" spans="3:3" x14ac:dyDescent="0.2">
      <c r="C1909" s="11">
        <f t="shared" si="120"/>
        <v>0</v>
      </c>
    </row>
    <row r="1910" spans="3:3" x14ac:dyDescent="0.2">
      <c r="C1910" s="11">
        <f t="shared" si="120"/>
        <v>0</v>
      </c>
    </row>
    <row r="1911" spans="3:3" x14ac:dyDescent="0.2">
      <c r="C1911" s="11">
        <f t="shared" si="120"/>
        <v>0</v>
      </c>
    </row>
    <row r="1912" spans="3:3" x14ac:dyDescent="0.2">
      <c r="C1912" s="11">
        <f t="shared" si="120"/>
        <v>0</v>
      </c>
    </row>
    <row r="1913" spans="3:3" x14ac:dyDescent="0.2">
      <c r="C1913" s="11">
        <f t="shared" si="120"/>
        <v>0</v>
      </c>
    </row>
    <row r="1914" spans="3:3" x14ac:dyDescent="0.2">
      <c r="C1914" s="11">
        <f t="shared" si="120"/>
        <v>0</v>
      </c>
    </row>
    <row r="1915" spans="3:3" x14ac:dyDescent="0.2">
      <c r="C1915" s="11">
        <f t="shared" si="120"/>
        <v>0</v>
      </c>
    </row>
    <row r="1916" spans="3:3" x14ac:dyDescent="0.2">
      <c r="C1916" s="11">
        <f t="shared" si="120"/>
        <v>0</v>
      </c>
    </row>
    <row r="1917" spans="3:3" x14ac:dyDescent="0.2">
      <c r="C1917" s="11">
        <f t="shared" si="120"/>
        <v>0</v>
      </c>
    </row>
    <row r="1918" spans="3:3" x14ac:dyDescent="0.2">
      <c r="C1918" s="11">
        <f t="shared" si="120"/>
        <v>0</v>
      </c>
    </row>
    <row r="1919" spans="3:3" x14ac:dyDescent="0.2">
      <c r="C1919" s="11">
        <f t="shared" si="120"/>
        <v>0</v>
      </c>
    </row>
    <row r="1920" spans="3:3" x14ac:dyDescent="0.2">
      <c r="C1920" s="11">
        <f t="shared" si="120"/>
        <v>0</v>
      </c>
    </row>
    <row r="1921" spans="3:3" x14ac:dyDescent="0.2">
      <c r="C1921" s="11">
        <f t="shared" si="120"/>
        <v>0</v>
      </c>
    </row>
    <row r="1922" spans="3:3" x14ac:dyDescent="0.2">
      <c r="C1922" s="11">
        <f t="shared" si="120"/>
        <v>0</v>
      </c>
    </row>
    <row r="1923" spans="3:3" x14ac:dyDescent="0.2">
      <c r="C1923" s="11">
        <f t="shared" si="120"/>
        <v>0</v>
      </c>
    </row>
    <row r="1924" spans="3:3" x14ac:dyDescent="0.2">
      <c r="C1924" s="11">
        <f t="shared" si="120"/>
        <v>0</v>
      </c>
    </row>
    <row r="1925" spans="3:3" x14ac:dyDescent="0.2">
      <c r="C1925" s="11">
        <f t="shared" si="120"/>
        <v>0</v>
      </c>
    </row>
    <row r="1926" spans="3:3" x14ac:dyDescent="0.2">
      <c r="C1926" s="11">
        <f t="shared" si="120"/>
        <v>0</v>
      </c>
    </row>
    <row r="1927" spans="3:3" x14ac:dyDescent="0.2">
      <c r="C1927" s="11">
        <f t="shared" si="120"/>
        <v>0</v>
      </c>
    </row>
    <row r="1928" spans="3:3" x14ac:dyDescent="0.2">
      <c r="C1928" s="11">
        <f t="shared" si="120"/>
        <v>0</v>
      </c>
    </row>
    <row r="1929" spans="3:3" x14ac:dyDescent="0.2">
      <c r="C1929" s="11">
        <f t="shared" si="120"/>
        <v>0</v>
      </c>
    </row>
    <row r="1930" spans="3:3" x14ac:dyDescent="0.2">
      <c r="C1930" s="11">
        <f t="shared" si="120"/>
        <v>0</v>
      </c>
    </row>
    <row r="1931" spans="3:3" x14ac:dyDescent="0.2">
      <c r="C1931" s="11">
        <f t="shared" si="120"/>
        <v>0</v>
      </c>
    </row>
    <row r="1932" spans="3:3" x14ac:dyDescent="0.2">
      <c r="C1932" s="11">
        <f t="shared" si="120"/>
        <v>0</v>
      </c>
    </row>
    <row r="1933" spans="3:3" x14ac:dyDescent="0.2">
      <c r="C1933" s="11">
        <f t="shared" si="120"/>
        <v>0</v>
      </c>
    </row>
    <row r="1934" spans="3:3" x14ac:dyDescent="0.2">
      <c r="C1934" s="11">
        <f t="shared" si="120"/>
        <v>0</v>
      </c>
    </row>
    <row r="1935" spans="3:3" x14ac:dyDescent="0.2">
      <c r="C1935" s="11">
        <f t="shared" si="120"/>
        <v>0</v>
      </c>
    </row>
    <row r="1936" spans="3:3" x14ac:dyDescent="0.2">
      <c r="C1936" s="11">
        <f t="shared" si="120"/>
        <v>0</v>
      </c>
    </row>
    <row r="1937" spans="3:3" x14ac:dyDescent="0.2">
      <c r="C1937" s="11">
        <f t="shared" si="120"/>
        <v>0</v>
      </c>
    </row>
    <row r="1938" spans="3:3" x14ac:dyDescent="0.2">
      <c r="C1938" s="11">
        <f t="shared" si="120"/>
        <v>0</v>
      </c>
    </row>
    <row r="1939" spans="3:3" x14ac:dyDescent="0.2">
      <c r="C1939" s="11">
        <f t="shared" si="120"/>
        <v>0</v>
      </c>
    </row>
    <row r="1940" spans="3:3" x14ac:dyDescent="0.2">
      <c r="C1940" s="11">
        <f t="shared" si="120"/>
        <v>0</v>
      </c>
    </row>
    <row r="1941" spans="3:3" x14ac:dyDescent="0.2">
      <c r="C1941" s="11">
        <f t="shared" si="120"/>
        <v>0</v>
      </c>
    </row>
    <row r="1942" spans="3:3" x14ac:dyDescent="0.2">
      <c r="C1942" s="11">
        <f t="shared" si="120"/>
        <v>0</v>
      </c>
    </row>
    <row r="1943" spans="3:3" x14ac:dyDescent="0.2">
      <c r="C1943" s="11">
        <f t="shared" si="120"/>
        <v>0</v>
      </c>
    </row>
    <row r="1944" spans="3:3" x14ac:dyDescent="0.2">
      <c r="C1944" s="11">
        <f t="shared" si="120"/>
        <v>0</v>
      </c>
    </row>
    <row r="1945" spans="3:3" x14ac:dyDescent="0.2">
      <c r="C1945" s="11">
        <f t="shared" si="120"/>
        <v>0</v>
      </c>
    </row>
    <row r="1946" spans="3:3" x14ac:dyDescent="0.2">
      <c r="C1946" s="11">
        <f t="shared" si="120"/>
        <v>0</v>
      </c>
    </row>
    <row r="1947" spans="3:3" x14ac:dyDescent="0.2">
      <c r="C1947" s="11">
        <f t="shared" si="120"/>
        <v>0</v>
      </c>
    </row>
    <row r="1948" spans="3:3" x14ac:dyDescent="0.2">
      <c r="C1948" s="11">
        <f t="shared" si="120"/>
        <v>0</v>
      </c>
    </row>
    <row r="1949" spans="3:3" x14ac:dyDescent="0.2">
      <c r="C1949" s="11">
        <f t="shared" si="120"/>
        <v>0</v>
      </c>
    </row>
    <row r="1950" spans="3:3" x14ac:dyDescent="0.2">
      <c r="C1950" s="11">
        <f t="shared" ref="C1950:C2013" si="121">MIN($B$19,G1949+D1950)</f>
        <v>0</v>
      </c>
    </row>
    <row r="1951" spans="3:3" x14ac:dyDescent="0.2">
      <c r="C1951" s="11">
        <f t="shared" si="121"/>
        <v>0</v>
      </c>
    </row>
    <row r="1952" spans="3:3" x14ac:dyDescent="0.2">
      <c r="C1952" s="11">
        <f t="shared" si="121"/>
        <v>0</v>
      </c>
    </row>
    <row r="1953" spans="3:3" x14ac:dyDescent="0.2">
      <c r="C1953" s="11">
        <f t="shared" si="121"/>
        <v>0</v>
      </c>
    </row>
    <row r="1954" spans="3:3" x14ac:dyDescent="0.2">
      <c r="C1954" s="11">
        <f t="shared" si="121"/>
        <v>0</v>
      </c>
    </row>
    <row r="1955" spans="3:3" x14ac:dyDescent="0.2">
      <c r="C1955" s="11">
        <f t="shared" si="121"/>
        <v>0</v>
      </c>
    </row>
    <row r="1956" spans="3:3" x14ac:dyDescent="0.2">
      <c r="C1956" s="11">
        <f t="shared" si="121"/>
        <v>0</v>
      </c>
    </row>
    <row r="1957" spans="3:3" x14ac:dyDescent="0.2">
      <c r="C1957" s="11">
        <f t="shared" si="121"/>
        <v>0</v>
      </c>
    </row>
    <row r="1958" spans="3:3" x14ac:dyDescent="0.2">
      <c r="C1958" s="11">
        <f t="shared" si="121"/>
        <v>0</v>
      </c>
    </row>
    <row r="1959" spans="3:3" x14ac:dyDescent="0.2">
      <c r="C1959" s="11">
        <f t="shared" si="121"/>
        <v>0</v>
      </c>
    </row>
    <row r="1960" spans="3:3" x14ac:dyDescent="0.2">
      <c r="C1960" s="11">
        <f t="shared" si="121"/>
        <v>0</v>
      </c>
    </row>
    <row r="1961" spans="3:3" x14ac:dyDescent="0.2">
      <c r="C1961" s="11">
        <f t="shared" si="121"/>
        <v>0</v>
      </c>
    </row>
    <row r="1962" spans="3:3" x14ac:dyDescent="0.2">
      <c r="C1962" s="11">
        <f t="shared" si="121"/>
        <v>0</v>
      </c>
    </row>
    <row r="1963" spans="3:3" x14ac:dyDescent="0.2">
      <c r="C1963" s="11">
        <f t="shared" si="121"/>
        <v>0</v>
      </c>
    </row>
    <row r="1964" spans="3:3" x14ac:dyDescent="0.2">
      <c r="C1964" s="11">
        <f t="shared" si="121"/>
        <v>0</v>
      </c>
    </row>
    <row r="1965" spans="3:3" x14ac:dyDescent="0.2">
      <c r="C1965" s="11">
        <f t="shared" si="121"/>
        <v>0</v>
      </c>
    </row>
    <row r="1966" spans="3:3" x14ac:dyDescent="0.2">
      <c r="C1966" s="11">
        <f t="shared" si="121"/>
        <v>0</v>
      </c>
    </row>
    <row r="1967" spans="3:3" x14ac:dyDescent="0.2">
      <c r="C1967" s="11">
        <f t="shared" si="121"/>
        <v>0</v>
      </c>
    </row>
    <row r="1968" spans="3:3" x14ac:dyDescent="0.2">
      <c r="C1968" s="11">
        <f t="shared" si="121"/>
        <v>0</v>
      </c>
    </row>
    <row r="1969" spans="3:3" x14ac:dyDescent="0.2">
      <c r="C1969" s="11">
        <f t="shared" si="121"/>
        <v>0</v>
      </c>
    </row>
    <row r="1970" spans="3:3" x14ac:dyDescent="0.2">
      <c r="C1970" s="11">
        <f t="shared" si="121"/>
        <v>0</v>
      </c>
    </row>
    <row r="1971" spans="3:3" x14ac:dyDescent="0.2">
      <c r="C1971" s="11">
        <f t="shared" si="121"/>
        <v>0</v>
      </c>
    </row>
    <row r="1972" spans="3:3" x14ac:dyDescent="0.2">
      <c r="C1972" s="11">
        <f t="shared" si="121"/>
        <v>0</v>
      </c>
    </row>
    <row r="1973" spans="3:3" x14ac:dyDescent="0.2">
      <c r="C1973" s="11">
        <f t="shared" si="121"/>
        <v>0</v>
      </c>
    </row>
    <row r="1974" spans="3:3" x14ac:dyDescent="0.2">
      <c r="C1974" s="11">
        <f t="shared" si="121"/>
        <v>0</v>
      </c>
    </row>
    <row r="1975" spans="3:3" x14ac:dyDescent="0.2">
      <c r="C1975" s="11">
        <f t="shared" si="121"/>
        <v>0</v>
      </c>
    </row>
    <row r="1976" spans="3:3" x14ac:dyDescent="0.2">
      <c r="C1976" s="11">
        <f t="shared" si="121"/>
        <v>0</v>
      </c>
    </row>
    <row r="1977" spans="3:3" x14ac:dyDescent="0.2">
      <c r="C1977" s="11">
        <f t="shared" si="121"/>
        <v>0</v>
      </c>
    </row>
    <row r="1978" spans="3:3" x14ac:dyDescent="0.2">
      <c r="C1978" s="11">
        <f t="shared" si="121"/>
        <v>0</v>
      </c>
    </row>
    <row r="1979" spans="3:3" x14ac:dyDescent="0.2">
      <c r="C1979" s="11">
        <f t="shared" si="121"/>
        <v>0</v>
      </c>
    </row>
    <row r="1980" spans="3:3" x14ac:dyDescent="0.2">
      <c r="C1980" s="11">
        <f t="shared" si="121"/>
        <v>0</v>
      </c>
    </row>
    <row r="1981" spans="3:3" x14ac:dyDescent="0.2">
      <c r="C1981" s="11">
        <f t="shared" si="121"/>
        <v>0</v>
      </c>
    </row>
    <row r="1982" spans="3:3" x14ac:dyDescent="0.2">
      <c r="C1982" s="11">
        <f t="shared" si="121"/>
        <v>0</v>
      </c>
    </row>
    <row r="1983" spans="3:3" x14ac:dyDescent="0.2">
      <c r="C1983" s="11">
        <f t="shared" si="121"/>
        <v>0</v>
      </c>
    </row>
    <row r="1984" spans="3:3" x14ac:dyDescent="0.2">
      <c r="C1984" s="11">
        <f t="shared" si="121"/>
        <v>0</v>
      </c>
    </row>
    <row r="1985" spans="3:3" x14ac:dyDescent="0.2">
      <c r="C1985" s="11">
        <f t="shared" si="121"/>
        <v>0</v>
      </c>
    </row>
    <row r="1986" spans="3:3" x14ac:dyDescent="0.2">
      <c r="C1986" s="11">
        <f t="shared" si="121"/>
        <v>0</v>
      </c>
    </row>
    <row r="1987" spans="3:3" x14ac:dyDescent="0.2">
      <c r="C1987" s="11">
        <f t="shared" si="121"/>
        <v>0</v>
      </c>
    </row>
    <row r="1988" spans="3:3" x14ac:dyDescent="0.2">
      <c r="C1988" s="11">
        <f t="shared" si="121"/>
        <v>0</v>
      </c>
    </row>
    <row r="1989" spans="3:3" x14ac:dyDescent="0.2">
      <c r="C1989" s="11">
        <f t="shared" si="121"/>
        <v>0</v>
      </c>
    </row>
    <row r="1990" spans="3:3" x14ac:dyDescent="0.2">
      <c r="C1990" s="11">
        <f t="shared" si="121"/>
        <v>0</v>
      </c>
    </row>
    <row r="1991" spans="3:3" x14ac:dyDescent="0.2">
      <c r="C1991" s="11">
        <f t="shared" si="121"/>
        <v>0</v>
      </c>
    </row>
    <row r="1992" spans="3:3" x14ac:dyDescent="0.2">
      <c r="C1992" s="11">
        <f t="shared" si="121"/>
        <v>0</v>
      </c>
    </row>
    <row r="1993" spans="3:3" x14ac:dyDescent="0.2">
      <c r="C1993" s="11">
        <f t="shared" si="121"/>
        <v>0</v>
      </c>
    </row>
    <row r="1994" spans="3:3" x14ac:dyDescent="0.2">
      <c r="C1994" s="11">
        <f t="shared" si="121"/>
        <v>0</v>
      </c>
    </row>
    <row r="1995" spans="3:3" x14ac:dyDescent="0.2">
      <c r="C1995" s="11">
        <f t="shared" si="121"/>
        <v>0</v>
      </c>
    </row>
    <row r="1996" spans="3:3" x14ac:dyDescent="0.2">
      <c r="C1996" s="11">
        <f t="shared" si="121"/>
        <v>0</v>
      </c>
    </row>
    <row r="1997" spans="3:3" x14ac:dyDescent="0.2">
      <c r="C1997" s="11">
        <f t="shared" si="121"/>
        <v>0</v>
      </c>
    </row>
    <row r="1998" spans="3:3" x14ac:dyDescent="0.2">
      <c r="C1998" s="11">
        <f t="shared" si="121"/>
        <v>0</v>
      </c>
    </row>
    <row r="1999" spans="3:3" x14ac:dyDescent="0.2">
      <c r="C1999" s="11">
        <f t="shared" si="121"/>
        <v>0</v>
      </c>
    </row>
    <row r="2000" spans="3:3" x14ac:dyDescent="0.2">
      <c r="C2000" s="11">
        <f t="shared" si="121"/>
        <v>0</v>
      </c>
    </row>
    <row r="2001" spans="3:3" x14ac:dyDescent="0.2">
      <c r="C2001" s="11">
        <f t="shared" si="121"/>
        <v>0</v>
      </c>
    </row>
    <row r="2002" spans="3:3" x14ac:dyDescent="0.2">
      <c r="C2002" s="11">
        <f t="shared" si="121"/>
        <v>0</v>
      </c>
    </row>
    <row r="2003" spans="3:3" x14ac:dyDescent="0.2">
      <c r="C2003" s="11">
        <f t="shared" si="121"/>
        <v>0</v>
      </c>
    </row>
    <row r="2004" spans="3:3" x14ac:dyDescent="0.2">
      <c r="C2004" s="11">
        <f t="shared" si="121"/>
        <v>0</v>
      </c>
    </row>
    <row r="2005" spans="3:3" x14ac:dyDescent="0.2">
      <c r="C2005" s="11">
        <f t="shared" si="121"/>
        <v>0</v>
      </c>
    </row>
    <row r="2006" spans="3:3" x14ac:dyDescent="0.2">
      <c r="C2006" s="11">
        <f t="shared" si="121"/>
        <v>0</v>
      </c>
    </row>
    <row r="2007" spans="3:3" x14ac:dyDescent="0.2">
      <c r="C2007" s="11">
        <f t="shared" si="121"/>
        <v>0</v>
      </c>
    </row>
    <row r="2008" spans="3:3" x14ac:dyDescent="0.2">
      <c r="C2008" s="11">
        <f t="shared" si="121"/>
        <v>0</v>
      </c>
    </row>
    <row r="2009" spans="3:3" x14ac:dyDescent="0.2">
      <c r="C2009" s="11">
        <f t="shared" si="121"/>
        <v>0</v>
      </c>
    </row>
    <row r="2010" spans="3:3" x14ac:dyDescent="0.2">
      <c r="C2010" s="11">
        <f t="shared" si="121"/>
        <v>0</v>
      </c>
    </row>
    <row r="2011" spans="3:3" x14ac:dyDescent="0.2">
      <c r="C2011" s="11">
        <f t="shared" si="121"/>
        <v>0</v>
      </c>
    </row>
    <row r="2012" spans="3:3" x14ac:dyDescent="0.2">
      <c r="C2012" s="11">
        <f t="shared" si="121"/>
        <v>0</v>
      </c>
    </row>
    <row r="2013" spans="3:3" x14ac:dyDescent="0.2">
      <c r="C2013" s="11">
        <f t="shared" si="121"/>
        <v>0</v>
      </c>
    </row>
    <row r="2014" spans="3:3" x14ac:dyDescent="0.2">
      <c r="C2014" s="11">
        <f t="shared" ref="C2014:C2077" si="122">MIN($B$19,G2013+D2014)</f>
        <v>0</v>
      </c>
    </row>
    <row r="2015" spans="3:3" x14ac:dyDescent="0.2">
      <c r="C2015" s="11">
        <f t="shared" si="122"/>
        <v>0</v>
      </c>
    </row>
    <row r="2016" spans="3:3" x14ac:dyDescent="0.2">
      <c r="C2016" s="11">
        <f t="shared" si="122"/>
        <v>0</v>
      </c>
    </row>
    <row r="2017" spans="3:3" x14ac:dyDescent="0.2">
      <c r="C2017" s="11">
        <f t="shared" si="122"/>
        <v>0</v>
      </c>
    </row>
    <row r="2018" spans="3:3" x14ac:dyDescent="0.2">
      <c r="C2018" s="11">
        <f t="shared" si="122"/>
        <v>0</v>
      </c>
    </row>
    <row r="2019" spans="3:3" x14ac:dyDescent="0.2">
      <c r="C2019" s="11">
        <f t="shared" si="122"/>
        <v>0</v>
      </c>
    </row>
    <row r="2020" spans="3:3" x14ac:dyDescent="0.2">
      <c r="C2020" s="11">
        <f t="shared" si="122"/>
        <v>0</v>
      </c>
    </row>
    <row r="2021" spans="3:3" x14ac:dyDescent="0.2">
      <c r="C2021" s="11">
        <f t="shared" si="122"/>
        <v>0</v>
      </c>
    </row>
    <row r="2022" spans="3:3" x14ac:dyDescent="0.2">
      <c r="C2022" s="11">
        <f t="shared" si="122"/>
        <v>0</v>
      </c>
    </row>
    <row r="2023" spans="3:3" x14ac:dyDescent="0.2">
      <c r="C2023" s="11">
        <f t="shared" si="122"/>
        <v>0</v>
      </c>
    </row>
    <row r="2024" spans="3:3" x14ac:dyDescent="0.2">
      <c r="C2024" s="11">
        <f t="shared" si="122"/>
        <v>0</v>
      </c>
    </row>
    <row r="2025" spans="3:3" x14ac:dyDescent="0.2">
      <c r="C2025" s="11">
        <f t="shared" si="122"/>
        <v>0</v>
      </c>
    </row>
    <row r="2026" spans="3:3" x14ac:dyDescent="0.2">
      <c r="C2026" s="11">
        <f t="shared" si="122"/>
        <v>0</v>
      </c>
    </row>
    <row r="2027" spans="3:3" x14ac:dyDescent="0.2">
      <c r="C2027" s="11">
        <f t="shared" si="122"/>
        <v>0</v>
      </c>
    </row>
    <row r="2028" spans="3:3" x14ac:dyDescent="0.2">
      <c r="C2028" s="11">
        <f t="shared" si="122"/>
        <v>0</v>
      </c>
    </row>
    <row r="2029" spans="3:3" x14ac:dyDescent="0.2">
      <c r="C2029" s="11">
        <f t="shared" si="122"/>
        <v>0</v>
      </c>
    </row>
    <row r="2030" spans="3:3" x14ac:dyDescent="0.2">
      <c r="C2030" s="11">
        <f t="shared" si="122"/>
        <v>0</v>
      </c>
    </row>
    <row r="2031" spans="3:3" x14ac:dyDescent="0.2">
      <c r="C2031" s="11">
        <f t="shared" si="122"/>
        <v>0</v>
      </c>
    </row>
    <row r="2032" spans="3:3" x14ac:dyDescent="0.2">
      <c r="C2032" s="11">
        <f t="shared" si="122"/>
        <v>0</v>
      </c>
    </row>
    <row r="2033" spans="3:3" x14ac:dyDescent="0.2">
      <c r="C2033" s="11">
        <f t="shared" si="122"/>
        <v>0</v>
      </c>
    </row>
    <row r="2034" spans="3:3" x14ac:dyDescent="0.2">
      <c r="C2034" s="11">
        <f t="shared" si="122"/>
        <v>0</v>
      </c>
    </row>
    <row r="2035" spans="3:3" x14ac:dyDescent="0.2">
      <c r="C2035" s="11">
        <f t="shared" si="122"/>
        <v>0</v>
      </c>
    </row>
    <row r="2036" spans="3:3" x14ac:dyDescent="0.2">
      <c r="C2036" s="11">
        <f t="shared" si="122"/>
        <v>0</v>
      </c>
    </row>
    <row r="2037" spans="3:3" x14ac:dyDescent="0.2">
      <c r="C2037" s="11">
        <f t="shared" si="122"/>
        <v>0</v>
      </c>
    </row>
    <row r="2038" spans="3:3" x14ac:dyDescent="0.2">
      <c r="C2038" s="11">
        <f t="shared" si="122"/>
        <v>0</v>
      </c>
    </row>
    <row r="2039" spans="3:3" x14ac:dyDescent="0.2">
      <c r="C2039" s="11">
        <f t="shared" si="122"/>
        <v>0</v>
      </c>
    </row>
    <row r="2040" spans="3:3" x14ac:dyDescent="0.2">
      <c r="C2040" s="11">
        <f t="shared" si="122"/>
        <v>0</v>
      </c>
    </row>
    <row r="2041" spans="3:3" x14ac:dyDescent="0.2">
      <c r="C2041" s="11">
        <f t="shared" si="122"/>
        <v>0</v>
      </c>
    </row>
    <row r="2042" spans="3:3" x14ac:dyDescent="0.2">
      <c r="C2042" s="11">
        <f t="shared" si="122"/>
        <v>0</v>
      </c>
    </row>
    <row r="2043" spans="3:3" x14ac:dyDescent="0.2">
      <c r="C2043" s="11">
        <f t="shared" si="122"/>
        <v>0</v>
      </c>
    </row>
    <row r="2044" spans="3:3" x14ac:dyDescent="0.2">
      <c r="C2044" s="11">
        <f t="shared" si="122"/>
        <v>0</v>
      </c>
    </row>
    <row r="2045" spans="3:3" x14ac:dyDescent="0.2">
      <c r="C2045" s="11">
        <f t="shared" si="122"/>
        <v>0</v>
      </c>
    </row>
    <row r="2046" spans="3:3" x14ac:dyDescent="0.2">
      <c r="C2046" s="11">
        <f t="shared" si="122"/>
        <v>0</v>
      </c>
    </row>
    <row r="2047" spans="3:3" x14ac:dyDescent="0.2">
      <c r="C2047" s="11">
        <f t="shared" si="122"/>
        <v>0</v>
      </c>
    </row>
    <row r="2048" spans="3:3" x14ac:dyDescent="0.2">
      <c r="C2048" s="11">
        <f t="shared" si="122"/>
        <v>0</v>
      </c>
    </row>
    <row r="2049" spans="3:3" x14ac:dyDescent="0.2">
      <c r="C2049" s="11">
        <f t="shared" si="122"/>
        <v>0</v>
      </c>
    </row>
    <row r="2050" spans="3:3" x14ac:dyDescent="0.2">
      <c r="C2050" s="11">
        <f t="shared" si="122"/>
        <v>0</v>
      </c>
    </row>
    <row r="2051" spans="3:3" x14ac:dyDescent="0.2">
      <c r="C2051" s="11">
        <f t="shared" si="122"/>
        <v>0</v>
      </c>
    </row>
    <row r="2052" spans="3:3" x14ac:dyDescent="0.2">
      <c r="C2052" s="11">
        <f t="shared" si="122"/>
        <v>0</v>
      </c>
    </row>
    <row r="2053" spans="3:3" x14ac:dyDescent="0.2">
      <c r="C2053" s="11">
        <f t="shared" si="122"/>
        <v>0</v>
      </c>
    </row>
    <row r="2054" spans="3:3" x14ac:dyDescent="0.2">
      <c r="C2054" s="11">
        <f t="shared" si="122"/>
        <v>0</v>
      </c>
    </row>
    <row r="2055" spans="3:3" x14ac:dyDescent="0.2">
      <c r="C2055" s="11">
        <f t="shared" si="122"/>
        <v>0</v>
      </c>
    </row>
    <row r="2056" spans="3:3" x14ac:dyDescent="0.2">
      <c r="C2056" s="11">
        <f t="shared" si="122"/>
        <v>0</v>
      </c>
    </row>
    <row r="2057" spans="3:3" x14ac:dyDescent="0.2">
      <c r="C2057" s="11">
        <f t="shared" si="122"/>
        <v>0</v>
      </c>
    </row>
    <row r="2058" spans="3:3" x14ac:dyDescent="0.2">
      <c r="C2058" s="11">
        <f t="shared" si="122"/>
        <v>0</v>
      </c>
    </row>
    <row r="2059" spans="3:3" x14ac:dyDescent="0.2">
      <c r="C2059" s="11">
        <f t="shared" si="122"/>
        <v>0</v>
      </c>
    </row>
    <row r="2060" spans="3:3" x14ac:dyDescent="0.2">
      <c r="C2060" s="11">
        <f t="shared" si="122"/>
        <v>0</v>
      </c>
    </row>
    <row r="2061" spans="3:3" x14ac:dyDescent="0.2">
      <c r="C2061" s="11">
        <f t="shared" si="122"/>
        <v>0</v>
      </c>
    </row>
    <row r="2062" spans="3:3" x14ac:dyDescent="0.2">
      <c r="C2062" s="11">
        <f t="shared" si="122"/>
        <v>0</v>
      </c>
    </row>
    <row r="2063" spans="3:3" x14ac:dyDescent="0.2">
      <c r="C2063" s="11">
        <f t="shared" si="122"/>
        <v>0</v>
      </c>
    </row>
    <row r="2064" spans="3:3" x14ac:dyDescent="0.2">
      <c r="C2064" s="11">
        <f t="shared" si="122"/>
        <v>0</v>
      </c>
    </row>
    <row r="2065" spans="3:3" x14ac:dyDescent="0.2">
      <c r="C2065" s="11">
        <f t="shared" si="122"/>
        <v>0</v>
      </c>
    </row>
    <row r="2066" spans="3:3" x14ac:dyDescent="0.2">
      <c r="C2066" s="11">
        <f t="shared" si="122"/>
        <v>0</v>
      </c>
    </row>
    <row r="2067" spans="3:3" x14ac:dyDescent="0.2">
      <c r="C2067" s="11">
        <f t="shared" si="122"/>
        <v>0</v>
      </c>
    </row>
    <row r="2068" spans="3:3" x14ac:dyDescent="0.2">
      <c r="C2068" s="11">
        <f t="shared" si="122"/>
        <v>0</v>
      </c>
    </row>
    <row r="2069" spans="3:3" x14ac:dyDescent="0.2">
      <c r="C2069" s="11">
        <f t="shared" si="122"/>
        <v>0</v>
      </c>
    </row>
    <row r="2070" spans="3:3" x14ac:dyDescent="0.2">
      <c r="C2070" s="11">
        <f t="shared" si="122"/>
        <v>0</v>
      </c>
    </row>
    <row r="2071" spans="3:3" x14ac:dyDescent="0.2">
      <c r="C2071" s="11">
        <f t="shared" si="122"/>
        <v>0</v>
      </c>
    </row>
    <row r="2072" spans="3:3" x14ac:dyDescent="0.2">
      <c r="C2072" s="11">
        <f t="shared" si="122"/>
        <v>0</v>
      </c>
    </row>
    <row r="2073" spans="3:3" x14ac:dyDescent="0.2">
      <c r="C2073" s="11">
        <f t="shared" si="122"/>
        <v>0</v>
      </c>
    </row>
    <row r="2074" spans="3:3" x14ac:dyDescent="0.2">
      <c r="C2074" s="11">
        <f t="shared" si="122"/>
        <v>0</v>
      </c>
    </row>
    <row r="2075" spans="3:3" x14ac:dyDescent="0.2">
      <c r="C2075" s="11">
        <f t="shared" si="122"/>
        <v>0</v>
      </c>
    </row>
    <row r="2076" spans="3:3" x14ac:dyDescent="0.2">
      <c r="C2076" s="11">
        <f t="shared" si="122"/>
        <v>0</v>
      </c>
    </row>
    <row r="2077" spans="3:3" x14ac:dyDescent="0.2">
      <c r="C2077" s="11">
        <f t="shared" si="122"/>
        <v>0</v>
      </c>
    </row>
    <row r="2078" spans="3:3" x14ac:dyDescent="0.2">
      <c r="C2078" s="11">
        <f t="shared" ref="C2078:C2141" si="123">MIN($B$19,G2077+D2078)</f>
        <v>0</v>
      </c>
    </row>
    <row r="2079" spans="3:3" x14ac:dyDescent="0.2">
      <c r="C2079" s="11">
        <f t="shared" si="123"/>
        <v>0</v>
      </c>
    </row>
    <row r="2080" spans="3:3" x14ac:dyDescent="0.2">
      <c r="C2080" s="11">
        <f t="shared" si="123"/>
        <v>0</v>
      </c>
    </row>
    <row r="2081" spans="3:3" x14ac:dyDescent="0.2">
      <c r="C2081" s="11">
        <f t="shared" si="123"/>
        <v>0</v>
      </c>
    </row>
    <row r="2082" spans="3:3" x14ac:dyDescent="0.2">
      <c r="C2082" s="11">
        <f t="shared" si="123"/>
        <v>0</v>
      </c>
    </row>
    <row r="2083" spans="3:3" x14ac:dyDescent="0.2">
      <c r="C2083" s="11">
        <f t="shared" si="123"/>
        <v>0</v>
      </c>
    </row>
    <row r="2084" spans="3:3" x14ac:dyDescent="0.2">
      <c r="C2084" s="11">
        <f t="shared" si="123"/>
        <v>0</v>
      </c>
    </row>
    <row r="2085" spans="3:3" x14ac:dyDescent="0.2">
      <c r="C2085" s="11">
        <f t="shared" si="123"/>
        <v>0</v>
      </c>
    </row>
    <row r="2086" spans="3:3" x14ac:dyDescent="0.2">
      <c r="C2086" s="11">
        <f t="shared" si="123"/>
        <v>0</v>
      </c>
    </row>
    <row r="2087" spans="3:3" x14ac:dyDescent="0.2">
      <c r="C2087" s="11">
        <f t="shared" si="123"/>
        <v>0</v>
      </c>
    </row>
    <row r="2088" spans="3:3" x14ac:dyDescent="0.2">
      <c r="C2088" s="11">
        <f t="shared" si="123"/>
        <v>0</v>
      </c>
    </row>
    <row r="2089" spans="3:3" x14ac:dyDescent="0.2">
      <c r="C2089" s="11">
        <f t="shared" si="123"/>
        <v>0</v>
      </c>
    </row>
    <row r="2090" spans="3:3" x14ac:dyDescent="0.2">
      <c r="C2090" s="11">
        <f t="shared" si="123"/>
        <v>0</v>
      </c>
    </row>
    <row r="2091" spans="3:3" x14ac:dyDescent="0.2">
      <c r="C2091" s="11">
        <f t="shared" si="123"/>
        <v>0</v>
      </c>
    </row>
    <row r="2092" spans="3:3" x14ac:dyDescent="0.2">
      <c r="C2092" s="11">
        <f t="shared" si="123"/>
        <v>0</v>
      </c>
    </row>
    <row r="2093" spans="3:3" x14ac:dyDescent="0.2">
      <c r="C2093" s="11">
        <f t="shared" si="123"/>
        <v>0</v>
      </c>
    </row>
    <row r="2094" spans="3:3" x14ac:dyDescent="0.2">
      <c r="C2094" s="11">
        <f t="shared" si="123"/>
        <v>0</v>
      </c>
    </row>
    <row r="2095" spans="3:3" x14ac:dyDescent="0.2">
      <c r="C2095" s="11">
        <f t="shared" si="123"/>
        <v>0</v>
      </c>
    </row>
    <row r="2096" spans="3:3" x14ac:dyDescent="0.2">
      <c r="C2096" s="11">
        <f t="shared" si="123"/>
        <v>0</v>
      </c>
    </row>
    <row r="2097" spans="3:3" x14ac:dyDescent="0.2">
      <c r="C2097" s="11">
        <f t="shared" si="123"/>
        <v>0</v>
      </c>
    </row>
    <row r="2098" spans="3:3" x14ac:dyDescent="0.2">
      <c r="C2098" s="11">
        <f t="shared" si="123"/>
        <v>0</v>
      </c>
    </row>
    <row r="2099" spans="3:3" x14ac:dyDescent="0.2">
      <c r="C2099" s="11">
        <f t="shared" si="123"/>
        <v>0</v>
      </c>
    </row>
    <row r="2100" spans="3:3" x14ac:dyDescent="0.2">
      <c r="C2100" s="11">
        <f t="shared" si="123"/>
        <v>0</v>
      </c>
    </row>
    <row r="2101" spans="3:3" x14ac:dyDescent="0.2">
      <c r="C2101" s="11">
        <f t="shared" si="123"/>
        <v>0</v>
      </c>
    </row>
    <row r="2102" spans="3:3" x14ac:dyDescent="0.2">
      <c r="C2102" s="11">
        <f t="shared" si="123"/>
        <v>0</v>
      </c>
    </row>
    <row r="2103" spans="3:3" x14ac:dyDescent="0.2">
      <c r="C2103" s="11">
        <f t="shared" si="123"/>
        <v>0</v>
      </c>
    </row>
    <row r="2104" spans="3:3" x14ac:dyDescent="0.2">
      <c r="C2104" s="11">
        <f t="shared" si="123"/>
        <v>0</v>
      </c>
    </row>
    <row r="2105" spans="3:3" x14ac:dyDescent="0.2">
      <c r="C2105" s="11">
        <f t="shared" si="123"/>
        <v>0</v>
      </c>
    </row>
    <row r="2106" spans="3:3" x14ac:dyDescent="0.2">
      <c r="C2106" s="11">
        <f t="shared" si="123"/>
        <v>0</v>
      </c>
    </row>
    <row r="2107" spans="3:3" x14ac:dyDescent="0.2">
      <c r="C2107" s="11">
        <f t="shared" si="123"/>
        <v>0</v>
      </c>
    </row>
    <row r="2108" spans="3:3" x14ac:dyDescent="0.2">
      <c r="C2108" s="11">
        <f t="shared" si="123"/>
        <v>0</v>
      </c>
    </row>
    <row r="2109" spans="3:3" x14ac:dyDescent="0.2">
      <c r="C2109" s="11">
        <f t="shared" si="123"/>
        <v>0</v>
      </c>
    </row>
    <row r="2110" spans="3:3" x14ac:dyDescent="0.2">
      <c r="C2110" s="11">
        <f t="shared" si="123"/>
        <v>0</v>
      </c>
    </row>
    <row r="2111" spans="3:3" x14ac:dyDescent="0.2">
      <c r="C2111" s="11">
        <f t="shared" si="123"/>
        <v>0</v>
      </c>
    </row>
    <row r="2112" spans="3:3" x14ac:dyDescent="0.2">
      <c r="C2112" s="11">
        <f t="shared" si="123"/>
        <v>0</v>
      </c>
    </row>
    <row r="2113" spans="3:3" x14ac:dyDescent="0.2">
      <c r="C2113" s="11">
        <f t="shared" si="123"/>
        <v>0</v>
      </c>
    </row>
    <row r="2114" spans="3:3" x14ac:dyDescent="0.2">
      <c r="C2114" s="11">
        <f t="shared" si="123"/>
        <v>0</v>
      </c>
    </row>
    <row r="2115" spans="3:3" x14ac:dyDescent="0.2">
      <c r="C2115" s="11">
        <f t="shared" si="123"/>
        <v>0</v>
      </c>
    </row>
    <row r="2116" spans="3:3" x14ac:dyDescent="0.2">
      <c r="C2116" s="11">
        <f t="shared" si="123"/>
        <v>0</v>
      </c>
    </row>
    <row r="2117" spans="3:3" x14ac:dyDescent="0.2">
      <c r="C2117" s="11">
        <f t="shared" si="123"/>
        <v>0</v>
      </c>
    </row>
    <row r="2118" spans="3:3" x14ac:dyDescent="0.2">
      <c r="C2118" s="11">
        <f t="shared" si="123"/>
        <v>0</v>
      </c>
    </row>
    <row r="2119" spans="3:3" x14ac:dyDescent="0.2">
      <c r="C2119" s="11">
        <f t="shared" si="123"/>
        <v>0</v>
      </c>
    </row>
    <row r="2120" spans="3:3" x14ac:dyDescent="0.2">
      <c r="C2120" s="11">
        <f t="shared" si="123"/>
        <v>0</v>
      </c>
    </row>
    <row r="2121" spans="3:3" x14ac:dyDescent="0.2">
      <c r="C2121" s="11">
        <f t="shared" si="123"/>
        <v>0</v>
      </c>
    </row>
    <row r="2122" spans="3:3" x14ac:dyDescent="0.2">
      <c r="C2122" s="11">
        <f t="shared" si="123"/>
        <v>0</v>
      </c>
    </row>
    <row r="2123" spans="3:3" x14ac:dyDescent="0.2">
      <c r="C2123" s="11">
        <f t="shared" si="123"/>
        <v>0</v>
      </c>
    </row>
    <row r="2124" spans="3:3" x14ac:dyDescent="0.2">
      <c r="C2124" s="11">
        <f t="shared" si="123"/>
        <v>0</v>
      </c>
    </row>
    <row r="2125" spans="3:3" x14ac:dyDescent="0.2">
      <c r="C2125" s="11">
        <f t="shared" si="123"/>
        <v>0</v>
      </c>
    </row>
    <row r="2126" spans="3:3" x14ac:dyDescent="0.2">
      <c r="C2126" s="11">
        <f t="shared" si="123"/>
        <v>0</v>
      </c>
    </row>
    <row r="2127" spans="3:3" x14ac:dyDescent="0.2">
      <c r="C2127" s="11">
        <f t="shared" si="123"/>
        <v>0</v>
      </c>
    </row>
    <row r="2128" spans="3:3" x14ac:dyDescent="0.2">
      <c r="C2128" s="11">
        <f t="shared" si="123"/>
        <v>0</v>
      </c>
    </row>
    <row r="2129" spans="3:3" x14ac:dyDescent="0.2">
      <c r="C2129" s="11">
        <f t="shared" si="123"/>
        <v>0</v>
      </c>
    </row>
    <row r="2130" spans="3:3" x14ac:dyDescent="0.2">
      <c r="C2130" s="11">
        <f t="shared" si="123"/>
        <v>0</v>
      </c>
    </row>
    <row r="2131" spans="3:3" x14ac:dyDescent="0.2">
      <c r="C2131" s="11">
        <f t="shared" si="123"/>
        <v>0</v>
      </c>
    </row>
    <row r="2132" spans="3:3" x14ac:dyDescent="0.2">
      <c r="C2132" s="11">
        <f t="shared" si="123"/>
        <v>0</v>
      </c>
    </row>
    <row r="2133" spans="3:3" x14ac:dyDescent="0.2">
      <c r="C2133" s="11">
        <f t="shared" si="123"/>
        <v>0</v>
      </c>
    </row>
    <row r="2134" spans="3:3" x14ac:dyDescent="0.2">
      <c r="C2134" s="11">
        <f t="shared" si="123"/>
        <v>0</v>
      </c>
    </row>
    <row r="2135" spans="3:3" x14ac:dyDescent="0.2">
      <c r="C2135" s="11">
        <f t="shared" si="123"/>
        <v>0</v>
      </c>
    </row>
    <row r="2136" spans="3:3" x14ac:dyDescent="0.2">
      <c r="C2136" s="11">
        <f t="shared" si="123"/>
        <v>0</v>
      </c>
    </row>
    <row r="2137" spans="3:3" x14ac:dyDescent="0.2">
      <c r="C2137" s="11">
        <f t="shared" si="123"/>
        <v>0</v>
      </c>
    </row>
    <row r="2138" spans="3:3" x14ac:dyDescent="0.2">
      <c r="C2138" s="11">
        <f t="shared" si="123"/>
        <v>0</v>
      </c>
    </row>
    <row r="2139" spans="3:3" x14ac:dyDescent="0.2">
      <c r="C2139" s="11">
        <f t="shared" si="123"/>
        <v>0</v>
      </c>
    </row>
    <row r="2140" spans="3:3" x14ac:dyDescent="0.2">
      <c r="C2140" s="11">
        <f t="shared" si="123"/>
        <v>0</v>
      </c>
    </row>
    <row r="2141" spans="3:3" x14ac:dyDescent="0.2">
      <c r="C2141" s="11">
        <f t="shared" si="123"/>
        <v>0</v>
      </c>
    </row>
    <row r="2142" spans="3:3" x14ac:dyDescent="0.2">
      <c r="C2142" s="11">
        <f t="shared" ref="C2142:C2205" si="124">MIN($B$19,G2141+D2142)</f>
        <v>0</v>
      </c>
    </row>
    <row r="2143" spans="3:3" x14ac:dyDescent="0.2">
      <c r="C2143" s="11">
        <f t="shared" si="124"/>
        <v>0</v>
      </c>
    </row>
    <row r="2144" spans="3:3" x14ac:dyDescent="0.2">
      <c r="C2144" s="11">
        <f t="shared" si="124"/>
        <v>0</v>
      </c>
    </row>
    <row r="2145" spans="3:3" x14ac:dyDescent="0.2">
      <c r="C2145" s="11">
        <f t="shared" si="124"/>
        <v>0</v>
      </c>
    </row>
    <row r="2146" spans="3:3" x14ac:dyDescent="0.2">
      <c r="C2146" s="11">
        <f t="shared" si="124"/>
        <v>0</v>
      </c>
    </row>
    <row r="2147" spans="3:3" x14ac:dyDescent="0.2">
      <c r="C2147" s="11">
        <f t="shared" si="124"/>
        <v>0</v>
      </c>
    </row>
    <row r="2148" spans="3:3" x14ac:dyDescent="0.2">
      <c r="C2148" s="11">
        <f t="shared" si="124"/>
        <v>0</v>
      </c>
    </row>
    <row r="2149" spans="3:3" x14ac:dyDescent="0.2">
      <c r="C2149" s="11">
        <f t="shared" si="124"/>
        <v>0</v>
      </c>
    </row>
    <row r="2150" spans="3:3" x14ac:dyDescent="0.2">
      <c r="C2150" s="11">
        <f t="shared" si="124"/>
        <v>0</v>
      </c>
    </row>
    <row r="2151" spans="3:3" x14ac:dyDescent="0.2">
      <c r="C2151" s="11">
        <f t="shared" si="124"/>
        <v>0</v>
      </c>
    </row>
    <row r="2152" spans="3:3" x14ac:dyDescent="0.2">
      <c r="C2152" s="11">
        <f t="shared" si="124"/>
        <v>0</v>
      </c>
    </row>
    <row r="2153" spans="3:3" x14ac:dyDescent="0.2">
      <c r="C2153" s="11">
        <f t="shared" si="124"/>
        <v>0</v>
      </c>
    </row>
    <row r="2154" spans="3:3" x14ac:dyDescent="0.2">
      <c r="C2154" s="11">
        <f t="shared" si="124"/>
        <v>0</v>
      </c>
    </row>
    <row r="2155" spans="3:3" x14ac:dyDescent="0.2">
      <c r="C2155" s="11">
        <f t="shared" si="124"/>
        <v>0</v>
      </c>
    </row>
    <row r="2156" spans="3:3" x14ac:dyDescent="0.2">
      <c r="C2156" s="11">
        <f t="shared" si="124"/>
        <v>0</v>
      </c>
    </row>
    <row r="2157" spans="3:3" x14ac:dyDescent="0.2">
      <c r="C2157" s="11">
        <f t="shared" si="124"/>
        <v>0</v>
      </c>
    </row>
    <row r="2158" spans="3:3" x14ac:dyDescent="0.2">
      <c r="C2158" s="11">
        <f t="shared" si="124"/>
        <v>0</v>
      </c>
    </row>
    <row r="2159" spans="3:3" x14ac:dyDescent="0.2">
      <c r="C2159" s="11">
        <f t="shared" si="124"/>
        <v>0</v>
      </c>
    </row>
    <row r="2160" spans="3:3" x14ac:dyDescent="0.2">
      <c r="C2160" s="11">
        <f t="shared" si="124"/>
        <v>0</v>
      </c>
    </row>
    <row r="2161" spans="3:3" x14ac:dyDescent="0.2">
      <c r="C2161" s="11">
        <f t="shared" si="124"/>
        <v>0</v>
      </c>
    </row>
    <row r="2162" spans="3:3" x14ac:dyDescent="0.2">
      <c r="C2162" s="11">
        <f t="shared" si="124"/>
        <v>0</v>
      </c>
    </row>
    <row r="2163" spans="3:3" x14ac:dyDescent="0.2">
      <c r="C2163" s="11">
        <f t="shared" si="124"/>
        <v>0</v>
      </c>
    </row>
    <row r="2164" spans="3:3" x14ac:dyDescent="0.2">
      <c r="C2164" s="11">
        <f t="shared" si="124"/>
        <v>0</v>
      </c>
    </row>
    <row r="2165" spans="3:3" x14ac:dyDescent="0.2">
      <c r="C2165" s="11">
        <f t="shared" si="124"/>
        <v>0</v>
      </c>
    </row>
    <row r="2166" spans="3:3" x14ac:dyDescent="0.2">
      <c r="C2166" s="11">
        <f t="shared" si="124"/>
        <v>0</v>
      </c>
    </row>
    <row r="2167" spans="3:3" x14ac:dyDescent="0.2">
      <c r="C2167" s="11">
        <f t="shared" si="124"/>
        <v>0</v>
      </c>
    </row>
    <row r="2168" spans="3:3" x14ac:dyDescent="0.2">
      <c r="C2168" s="11">
        <f t="shared" si="124"/>
        <v>0</v>
      </c>
    </row>
    <row r="2169" spans="3:3" x14ac:dyDescent="0.2">
      <c r="C2169" s="11">
        <f t="shared" si="124"/>
        <v>0</v>
      </c>
    </row>
    <row r="2170" spans="3:3" x14ac:dyDescent="0.2">
      <c r="C2170" s="11">
        <f t="shared" si="124"/>
        <v>0</v>
      </c>
    </row>
    <row r="2171" spans="3:3" x14ac:dyDescent="0.2">
      <c r="C2171" s="11">
        <f t="shared" si="124"/>
        <v>0</v>
      </c>
    </row>
    <row r="2172" spans="3:3" x14ac:dyDescent="0.2">
      <c r="C2172" s="11">
        <f t="shared" si="124"/>
        <v>0</v>
      </c>
    </row>
    <row r="2173" spans="3:3" x14ac:dyDescent="0.2">
      <c r="C2173" s="11">
        <f t="shared" si="124"/>
        <v>0</v>
      </c>
    </row>
    <row r="2174" spans="3:3" x14ac:dyDescent="0.2">
      <c r="C2174" s="11">
        <f t="shared" si="124"/>
        <v>0</v>
      </c>
    </row>
    <row r="2175" spans="3:3" x14ac:dyDescent="0.2">
      <c r="C2175" s="11">
        <f t="shared" si="124"/>
        <v>0</v>
      </c>
    </row>
    <row r="2176" spans="3:3" x14ac:dyDescent="0.2">
      <c r="C2176" s="11">
        <f t="shared" si="124"/>
        <v>0</v>
      </c>
    </row>
    <row r="2177" spans="3:3" x14ac:dyDescent="0.2">
      <c r="C2177" s="11">
        <f t="shared" si="124"/>
        <v>0</v>
      </c>
    </row>
    <row r="2178" spans="3:3" x14ac:dyDescent="0.2">
      <c r="C2178" s="11">
        <f t="shared" si="124"/>
        <v>0</v>
      </c>
    </row>
    <row r="2179" spans="3:3" x14ac:dyDescent="0.2">
      <c r="C2179" s="11">
        <f t="shared" si="124"/>
        <v>0</v>
      </c>
    </row>
    <row r="2180" spans="3:3" x14ac:dyDescent="0.2">
      <c r="C2180" s="11">
        <f t="shared" si="124"/>
        <v>0</v>
      </c>
    </row>
    <row r="2181" spans="3:3" x14ac:dyDescent="0.2">
      <c r="C2181" s="11">
        <f t="shared" si="124"/>
        <v>0</v>
      </c>
    </row>
    <row r="2182" spans="3:3" x14ac:dyDescent="0.2">
      <c r="C2182" s="11">
        <f t="shared" si="124"/>
        <v>0</v>
      </c>
    </row>
    <row r="2183" spans="3:3" x14ac:dyDescent="0.2">
      <c r="C2183" s="11">
        <f t="shared" si="124"/>
        <v>0</v>
      </c>
    </row>
    <row r="2184" spans="3:3" x14ac:dyDescent="0.2">
      <c r="C2184" s="11">
        <f t="shared" si="124"/>
        <v>0</v>
      </c>
    </row>
    <row r="2185" spans="3:3" x14ac:dyDescent="0.2">
      <c r="C2185" s="11">
        <f t="shared" si="124"/>
        <v>0</v>
      </c>
    </row>
    <row r="2186" spans="3:3" x14ac:dyDescent="0.2">
      <c r="C2186" s="11">
        <f t="shared" si="124"/>
        <v>0</v>
      </c>
    </row>
    <row r="2187" spans="3:3" x14ac:dyDescent="0.2">
      <c r="C2187" s="11">
        <f t="shared" si="124"/>
        <v>0</v>
      </c>
    </row>
    <row r="2188" spans="3:3" x14ac:dyDescent="0.2">
      <c r="C2188" s="11">
        <f t="shared" si="124"/>
        <v>0</v>
      </c>
    </row>
    <row r="2189" spans="3:3" x14ac:dyDescent="0.2">
      <c r="C2189" s="11">
        <f t="shared" si="124"/>
        <v>0</v>
      </c>
    </row>
    <row r="2190" spans="3:3" x14ac:dyDescent="0.2">
      <c r="C2190" s="11">
        <f t="shared" si="124"/>
        <v>0</v>
      </c>
    </row>
    <row r="2191" spans="3:3" x14ac:dyDescent="0.2">
      <c r="C2191" s="11">
        <f t="shared" si="124"/>
        <v>0</v>
      </c>
    </row>
    <row r="2192" spans="3:3" x14ac:dyDescent="0.2">
      <c r="C2192" s="11">
        <f t="shared" si="124"/>
        <v>0</v>
      </c>
    </row>
    <row r="2193" spans="3:3" x14ac:dyDescent="0.2">
      <c r="C2193" s="11">
        <f t="shared" si="124"/>
        <v>0</v>
      </c>
    </row>
    <row r="2194" spans="3:3" x14ac:dyDescent="0.2">
      <c r="C2194" s="11">
        <f t="shared" si="124"/>
        <v>0</v>
      </c>
    </row>
    <row r="2195" spans="3:3" x14ac:dyDescent="0.2">
      <c r="C2195" s="11">
        <f t="shared" si="124"/>
        <v>0</v>
      </c>
    </row>
    <row r="2196" spans="3:3" x14ac:dyDescent="0.2">
      <c r="C2196" s="11">
        <f t="shared" si="124"/>
        <v>0</v>
      </c>
    </row>
    <row r="2197" spans="3:3" x14ac:dyDescent="0.2">
      <c r="C2197" s="11">
        <f t="shared" si="124"/>
        <v>0</v>
      </c>
    </row>
    <row r="2198" spans="3:3" x14ac:dyDescent="0.2">
      <c r="C2198" s="11">
        <f t="shared" si="124"/>
        <v>0</v>
      </c>
    </row>
    <row r="2199" spans="3:3" x14ac:dyDescent="0.2">
      <c r="C2199" s="11">
        <f t="shared" si="124"/>
        <v>0</v>
      </c>
    </row>
    <row r="2200" spans="3:3" x14ac:dyDescent="0.2">
      <c r="C2200" s="11">
        <f t="shared" si="124"/>
        <v>0</v>
      </c>
    </row>
    <row r="2201" spans="3:3" x14ac:dyDescent="0.2">
      <c r="C2201" s="11">
        <f t="shared" si="124"/>
        <v>0</v>
      </c>
    </row>
    <row r="2202" spans="3:3" x14ac:dyDescent="0.2">
      <c r="C2202" s="11">
        <f t="shared" si="124"/>
        <v>0</v>
      </c>
    </row>
    <row r="2203" spans="3:3" x14ac:dyDescent="0.2">
      <c r="C2203" s="11">
        <f t="shared" si="124"/>
        <v>0</v>
      </c>
    </row>
    <row r="2204" spans="3:3" x14ac:dyDescent="0.2">
      <c r="C2204" s="11">
        <f t="shared" si="124"/>
        <v>0</v>
      </c>
    </row>
    <row r="2205" spans="3:3" x14ac:dyDescent="0.2">
      <c r="C2205" s="11">
        <f t="shared" si="124"/>
        <v>0</v>
      </c>
    </row>
    <row r="2206" spans="3:3" x14ac:dyDescent="0.2">
      <c r="C2206" s="11">
        <f t="shared" ref="C2206:C2269" si="125">MIN($B$19,G2205+D2206)</f>
        <v>0</v>
      </c>
    </row>
    <row r="2207" spans="3:3" x14ac:dyDescent="0.2">
      <c r="C2207" s="11">
        <f t="shared" si="125"/>
        <v>0</v>
      </c>
    </row>
    <row r="2208" spans="3:3" x14ac:dyDescent="0.2">
      <c r="C2208" s="11">
        <f t="shared" si="125"/>
        <v>0</v>
      </c>
    </row>
    <row r="2209" spans="3:3" x14ac:dyDescent="0.2">
      <c r="C2209" s="11">
        <f t="shared" si="125"/>
        <v>0</v>
      </c>
    </row>
    <row r="2210" spans="3:3" x14ac:dyDescent="0.2">
      <c r="C2210" s="11">
        <f t="shared" si="125"/>
        <v>0</v>
      </c>
    </row>
    <row r="2211" spans="3:3" x14ac:dyDescent="0.2">
      <c r="C2211" s="11">
        <f t="shared" si="125"/>
        <v>0</v>
      </c>
    </row>
    <row r="2212" spans="3:3" x14ac:dyDescent="0.2">
      <c r="C2212" s="11">
        <f t="shared" si="125"/>
        <v>0</v>
      </c>
    </row>
    <row r="2213" spans="3:3" x14ac:dyDescent="0.2">
      <c r="C2213" s="11">
        <f t="shared" si="125"/>
        <v>0</v>
      </c>
    </row>
    <row r="2214" spans="3:3" x14ac:dyDescent="0.2">
      <c r="C2214" s="11">
        <f t="shared" si="125"/>
        <v>0</v>
      </c>
    </row>
    <row r="2215" spans="3:3" x14ac:dyDescent="0.2">
      <c r="C2215" s="11">
        <f t="shared" si="125"/>
        <v>0</v>
      </c>
    </row>
    <row r="2216" spans="3:3" x14ac:dyDescent="0.2">
      <c r="C2216" s="11">
        <f t="shared" si="125"/>
        <v>0</v>
      </c>
    </row>
    <row r="2217" spans="3:3" x14ac:dyDescent="0.2">
      <c r="C2217" s="11">
        <f t="shared" si="125"/>
        <v>0</v>
      </c>
    </row>
    <row r="2218" spans="3:3" x14ac:dyDescent="0.2">
      <c r="C2218" s="11">
        <f t="shared" si="125"/>
        <v>0</v>
      </c>
    </row>
    <row r="2219" spans="3:3" x14ac:dyDescent="0.2">
      <c r="C2219" s="11">
        <f t="shared" si="125"/>
        <v>0</v>
      </c>
    </row>
    <row r="2220" spans="3:3" x14ac:dyDescent="0.2">
      <c r="C2220" s="11">
        <f t="shared" si="125"/>
        <v>0</v>
      </c>
    </row>
    <row r="2221" spans="3:3" x14ac:dyDescent="0.2">
      <c r="C2221" s="11">
        <f t="shared" si="125"/>
        <v>0</v>
      </c>
    </row>
    <row r="2222" spans="3:3" x14ac:dyDescent="0.2">
      <c r="C2222" s="11">
        <f t="shared" si="125"/>
        <v>0</v>
      </c>
    </row>
    <row r="2223" spans="3:3" x14ac:dyDescent="0.2">
      <c r="C2223" s="11">
        <f t="shared" si="125"/>
        <v>0</v>
      </c>
    </row>
    <row r="2224" spans="3:3" x14ac:dyDescent="0.2">
      <c r="C2224" s="11">
        <f t="shared" si="125"/>
        <v>0</v>
      </c>
    </row>
    <row r="2225" spans="3:3" x14ac:dyDescent="0.2">
      <c r="C2225" s="11">
        <f t="shared" si="125"/>
        <v>0</v>
      </c>
    </row>
    <row r="2226" spans="3:3" x14ac:dyDescent="0.2">
      <c r="C2226" s="11">
        <f t="shared" si="125"/>
        <v>0</v>
      </c>
    </row>
    <row r="2227" spans="3:3" x14ac:dyDescent="0.2">
      <c r="C2227" s="11">
        <f t="shared" si="125"/>
        <v>0</v>
      </c>
    </row>
    <row r="2228" spans="3:3" x14ac:dyDescent="0.2">
      <c r="C2228" s="11">
        <f t="shared" si="125"/>
        <v>0</v>
      </c>
    </row>
    <row r="2229" spans="3:3" x14ac:dyDescent="0.2">
      <c r="C2229" s="11">
        <f t="shared" si="125"/>
        <v>0</v>
      </c>
    </row>
    <row r="2230" spans="3:3" x14ac:dyDescent="0.2">
      <c r="C2230" s="11">
        <f t="shared" si="125"/>
        <v>0</v>
      </c>
    </row>
    <row r="2231" spans="3:3" x14ac:dyDescent="0.2">
      <c r="C2231" s="11">
        <f t="shared" si="125"/>
        <v>0</v>
      </c>
    </row>
    <row r="2232" spans="3:3" x14ac:dyDescent="0.2">
      <c r="C2232" s="11">
        <f t="shared" si="125"/>
        <v>0</v>
      </c>
    </row>
    <row r="2233" spans="3:3" x14ac:dyDescent="0.2">
      <c r="C2233" s="11">
        <f t="shared" si="125"/>
        <v>0</v>
      </c>
    </row>
    <row r="2234" spans="3:3" x14ac:dyDescent="0.2">
      <c r="C2234" s="11">
        <f t="shared" si="125"/>
        <v>0</v>
      </c>
    </row>
    <row r="2235" spans="3:3" x14ac:dyDescent="0.2">
      <c r="C2235" s="11">
        <f t="shared" si="125"/>
        <v>0</v>
      </c>
    </row>
    <row r="2236" spans="3:3" x14ac:dyDescent="0.2">
      <c r="C2236" s="11">
        <f t="shared" si="125"/>
        <v>0</v>
      </c>
    </row>
    <row r="2237" spans="3:3" x14ac:dyDescent="0.2">
      <c r="C2237" s="11">
        <f t="shared" si="125"/>
        <v>0</v>
      </c>
    </row>
    <row r="2238" spans="3:3" x14ac:dyDescent="0.2">
      <c r="C2238" s="11">
        <f t="shared" si="125"/>
        <v>0</v>
      </c>
    </row>
    <row r="2239" spans="3:3" x14ac:dyDescent="0.2">
      <c r="C2239" s="11">
        <f t="shared" si="125"/>
        <v>0</v>
      </c>
    </row>
    <row r="2240" spans="3:3" x14ac:dyDescent="0.2">
      <c r="C2240" s="11">
        <f t="shared" si="125"/>
        <v>0</v>
      </c>
    </row>
    <row r="2241" spans="3:3" x14ac:dyDescent="0.2">
      <c r="C2241" s="11">
        <f t="shared" si="125"/>
        <v>0</v>
      </c>
    </row>
    <row r="2242" spans="3:3" x14ac:dyDescent="0.2">
      <c r="C2242" s="11">
        <f t="shared" si="125"/>
        <v>0</v>
      </c>
    </row>
    <row r="2243" spans="3:3" x14ac:dyDescent="0.2">
      <c r="C2243" s="11">
        <f t="shared" si="125"/>
        <v>0</v>
      </c>
    </row>
    <row r="2244" spans="3:3" x14ac:dyDescent="0.2">
      <c r="C2244" s="11">
        <f t="shared" si="125"/>
        <v>0</v>
      </c>
    </row>
    <row r="2245" spans="3:3" x14ac:dyDescent="0.2">
      <c r="C2245" s="11">
        <f t="shared" si="125"/>
        <v>0</v>
      </c>
    </row>
    <row r="2246" spans="3:3" x14ac:dyDescent="0.2">
      <c r="C2246" s="11">
        <f t="shared" si="125"/>
        <v>0</v>
      </c>
    </row>
    <row r="2247" spans="3:3" x14ac:dyDescent="0.2">
      <c r="C2247" s="11">
        <f t="shared" si="125"/>
        <v>0</v>
      </c>
    </row>
    <row r="2248" spans="3:3" x14ac:dyDescent="0.2">
      <c r="C2248" s="11">
        <f t="shared" si="125"/>
        <v>0</v>
      </c>
    </row>
    <row r="2249" spans="3:3" x14ac:dyDescent="0.2">
      <c r="C2249" s="11">
        <f t="shared" si="125"/>
        <v>0</v>
      </c>
    </row>
    <row r="2250" spans="3:3" x14ac:dyDescent="0.2">
      <c r="C2250" s="11">
        <f t="shared" si="125"/>
        <v>0</v>
      </c>
    </row>
    <row r="2251" spans="3:3" x14ac:dyDescent="0.2">
      <c r="C2251" s="11">
        <f t="shared" si="125"/>
        <v>0</v>
      </c>
    </row>
    <row r="2252" spans="3:3" x14ac:dyDescent="0.2">
      <c r="C2252" s="11">
        <f t="shared" si="125"/>
        <v>0</v>
      </c>
    </row>
    <row r="2253" spans="3:3" x14ac:dyDescent="0.2">
      <c r="C2253" s="11">
        <f t="shared" si="125"/>
        <v>0</v>
      </c>
    </row>
    <row r="2254" spans="3:3" x14ac:dyDescent="0.2">
      <c r="C2254" s="11">
        <f t="shared" si="125"/>
        <v>0</v>
      </c>
    </row>
    <row r="2255" spans="3:3" x14ac:dyDescent="0.2">
      <c r="C2255" s="11">
        <f t="shared" si="125"/>
        <v>0</v>
      </c>
    </row>
    <row r="2256" spans="3:3" x14ac:dyDescent="0.2">
      <c r="C2256" s="11">
        <f t="shared" si="125"/>
        <v>0</v>
      </c>
    </row>
    <row r="2257" spans="3:3" x14ac:dyDescent="0.2">
      <c r="C2257" s="11">
        <f t="shared" si="125"/>
        <v>0</v>
      </c>
    </row>
    <row r="2258" spans="3:3" x14ac:dyDescent="0.2">
      <c r="C2258" s="11">
        <f t="shared" si="125"/>
        <v>0</v>
      </c>
    </row>
    <row r="2259" spans="3:3" x14ac:dyDescent="0.2">
      <c r="C2259" s="11">
        <f t="shared" si="125"/>
        <v>0</v>
      </c>
    </row>
    <row r="2260" spans="3:3" x14ac:dyDescent="0.2">
      <c r="C2260" s="11">
        <f t="shared" si="125"/>
        <v>0</v>
      </c>
    </row>
    <row r="2261" spans="3:3" x14ac:dyDescent="0.2">
      <c r="C2261" s="11">
        <f t="shared" si="125"/>
        <v>0</v>
      </c>
    </row>
    <row r="2262" spans="3:3" x14ac:dyDescent="0.2">
      <c r="C2262" s="11">
        <f t="shared" si="125"/>
        <v>0</v>
      </c>
    </row>
    <row r="2263" spans="3:3" x14ac:dyDescent="0.2">
      <c r="C2263" s="11">
        <f t="shared" si="125"/>
        <v>0</v>
      </c>
    </row>
    <row r="2264" spans="3:3" x14ac:dyDescent="0.2">
      <c r="C2264" s="11">
        <f t="shared" si="125"/>
        <v>0</v>
      </c>
    </row>
    <row r="2265" spans="3:3" x14ac:dyDescent="0.2">
      <c r="C2265" s="11">
        <f t="shared" si="125"/>
        <v>0</v>
      </c>
    </row>
    <row r="2266" spans="3:3" x14ac:dyDescent="0.2">
      <c r="C2266" s="11">
        <f t="shared" si="125"/>
        <v>0</v>
      </c>
    </row>
    <row r="2267" spans="3:3" x14ac:dyDescent="0.2">
      <c r="C2267" s="11">
        <f t="shared" si="125"/>
        <v>0</v>
      </c>
    </row>
    <row r="2268" spans="3:3" x14ac:dyDescent="0.2">
      <c r="C2268" s="11">
        <f t="shared" si="125"/>
        <v>0</v>
      </c>
    </row>
    <row r="2269" spans="3:3" x14ac:dyDescent="0.2">
      <c r="C2269" s="11">
        <f t="shared" si="125"/>
        <v>0</v>
      </c>
    </row>
    <row r="2270" spans="3:3" x14ac:dyDescent="0.2">
      <c r="C2270" s="11">
        <f t="shared" ref="C2270:C2333" si="126">MIN($B$19,G2269+D2270)</f>
        <v>0</v>
      </c>
    </row>
    <row r="2271" spans="3:3" x14ac:dyDescent="0.2">
      <c r="C2271" s="11">
        <f t="shared" si="126"/>
        <v>0</v>
      </c>
    </row>
    <row r="2272" spans="3:3" x14ac:dyDescent="0.2">
      <c r="C2272" s="11">
        <f t="shared" si="126"/>
        <v>0</v>
      </c>
    </row>
    <row r="2273" spans="3:3" x14ac:dyDescent="0.2">
      <c r="C2273" s="11">
        <f t="shared" si="126"/>
        <v>0</v>
      </c>
    </row>
    <row r="2274" spans="3:3" x14ac:dyDescent="0.2">
      <c r="C2274" s="11">
        <f t="shared" si="126"/>
        <v>0</v>
      </c>
    </row>
    <row r="2275" spans="3:3" x14ac:dyDescent="0.2">
      <c r="C2275" s="11">
        <f t="shared" si="126"/>
        <v>0</v>
      </c>
    </row>
    <row r="2276" spans="3:3" x14ac:dyDescent="0.2">
      <c r="C2276" s="11">
        <f t="shared" si="126"/>
        <v>0</v>
      </c>
    </row>
    <row r="2277" spans="3:3" x14ac:dyDescent="0.2">
      <c r="C2277" s="11">
        <f t="shared" si="126"/>
        <v>0</v>
      </c>
    </row>
    <row r="2278" spans="3:3" x14ac:dyDescent="0.2">
      <c r="C2278" s="11">
        <f t="shared" si="126"/>
        <v>0</v>
      </c>
    </row>
    <row r="2279" spans="3:3" x14ac:dyDescent="0.2">
      <c r="C2279" s="11">
        <f t="shared" si="126"/>
        <v>0</v>
      </c>
    </row>
    <row r="2280" spans="3:3" x14ac:dyDescent="0.2">
      <c r="C2280" s="11">
        <f t="shared" si="126"/>
        <v>0</v>
      </c>
    </row>
    <row r="2281" spans="3:3" x14ac:dyDescent="0.2">
      <c r="C2281" s="11">
        <f t="shared" si="126"/>
        <v>0</v>
      </c>
    </row>
    <row r="2282" spans="3:3" x14ac:dyDescent="0.2">
      <c r="C2282" s="11">
        <f t="shared" si="126"/>
        <v>0</v>
      </c>
    </row>
    <row r="2283" spans="3:3" x14ac:dyDescent="0.2">
      <c r="C2283" s="11">
        <f t="shared" si="126"/>
        <v>0</v>
      </c>
    </row>
    <row r="2284" spans="3:3" x14ac:dyDescent="0.2">
      <c r="C2284" s="11">
        <f t="shared" si="126"/>
        <v>0</v>
      </c>
    </row>
    <row r="2285" spans="3:3" x14ac:dyDescent="0.2">
      <c r="C2285" s="11">
        <f t="shared" si="126"/>
        <v>0</v>
      </c>
    </row>
    <row r="2286" spans="3:3" x14ac:dyDescent="0.2">
      <c r="C2286" s="11">
        <f t="shared" si="126"/>
        <v>0</v>
      </c>
    </row>
    <row r="2287" spans="3:3" x14ac:dyDescent="0.2">
      <c r="C2287" s="11">
        <f t="shared" si="126"/>
        <v>0</v>
      </c>
    </row>
    <row r="2288" spans="3:3" x14ac:dyDescent="0.2">
      <c r="C2288" s="11">
        <f t="shared" si="126"/>
        <v>0</v>
      </c>
    </row>
    <row r="2289" spans="3:3" x14ac:dyDescent="0.2">
      <c r="C2289" s="11">
        <f t="shared" si="126"/>
        <v>0</v>
      </c>
    </row>
    <row r="2290" spans="3:3" x14ac:dyDescent="0.2">
      <c r="C2290" s="11">
        <f t="shared" si="126"/>
        <v>0</v>
      </c>
    </row>
    <row r="2291" spans="3:3" x14ac:dyDescent="0.2">
      <c r="C2291" s="11">
        <f t="shared" si="126"/>
        <v>0</v>
      </c>
    </row>
    <row r="2292" spans="3:3" x14ac:dyDescent="0.2">
      <c r="C2292" s="11">
        <f t="shared" si="126"/>
        <v>0</v>
      </c>
    </row>
    <row r="2293" spans="3:3" x14ac:dyDescent="0.2">
      <c r="C2293" s="11">
        <f t="shared" si="126"/>
        <v>0</v>
      </c>
    </row>
    <row r="2294" spans="3:3" x14ac:dyDescent="0.2">
      <c r="C2294" s="11">
        <f t="shared" si="126"/>
        <v>0</v>
      </c>
    </row>
    <row r="2295" spans="3:3" x14ac:dyDescent="0.2">
      <c r="C2295" s="11">
        <f t="shared" si="126"/>
        <v>0</v>
      </c>
    </row>
    <row r="2296" spans="3:3" x14ac:dyDescent="0.2">
      <c r="C2296" s="11">
        <f t="shared" si="126"/>
        <v>0</v>
      </c>
    </row>
    <row r="2297" spans="3:3" x14ac:dyDescent="0.2">
      <c r="C2297" s="11">
        <f t="shared" si="126"/>
        <v>0</v>
      </c>
    </row>
    <row r="2298" spans="3:3" x14ac:dyDescent="0.2">
      <c r="C2298" s="11">
        <f t="shared" si="126"/>
        <v>0</v>
      </c>
    </row>
    <row r="2299" spans="3:3" x14ac:dyDescent="0.2">
      <c r="C2299" s="11">
        <f t="shared" si="126"/>
        <v>0</v>
      </c>
    </row>
    <row r="2300" spans="3:3" x14ac:dyDescent="0.2">
      <c r="C2300" s="11">
        <f t="shared" si="126"/>
        <v>0</v>
      </c>
    </row>
    <row r="2301" spans="3:3" x14ac:dyDescent="0.2">
      <c r="C2301" s="11">
        <f t="shared" si="126"/>
        <v>0</v>
      </c>
    </row>
    <row r="2302" spans="3:3" x14ac:dyDescent="0.2">
      <c r="C2302" s="11">
        <f t="shared" si="126"/>
        <v>0</v>
      </c>
    </row>
    <row r="2303" spans="3:3" x14ac:dyDescent="0.2">
      <c r="C2303" s="11">
        <f t="shared" si="126"/>
        <v>0</v>
      </c>
    </row>
    <row r="2304" spans="3:3" x14ac:dyDescent="0.2">
      <c r="C2304" s="11">
        <f t="shared" si="126"/>
        <v>0</v>
      </c>
    </row>
    <row r="2305" spans="3:3" x14ac:dyDescent="0.2">
      <c r="C2305" s="11">
        <f t="shared" si="126"/>
        <v>0</v>
      </c>
    </row>
    <row r="2306" spans="3:3" x14ac:dyDescent="0.2">
      <c r="C2306" s="11">
        <f t="shared" si="126"/>
        <v>0</v>
      </c>
    </row>
    <row r="2307" spans="3:3" x14ac:dyDescent="0.2">
      <c r="C2307" s="11">
        <f t="shared" si="126"/>
        <v>0</v>
      </c>
    </row>
    <row r="2308" spans="3:3" x14ac:dyDescent="0.2">
      <c r="C2308" s="11">
        <f t="shared" si="126"/>
        <v>0</v>
      </c>
    </row>
    <row r="2309" spans="3:3" x14ac:dyDescent="0.2">
      <c r="C2309" s="11">
        <f t="shared" si="126"/>
        <v>0</v>
      </c>
    </row>
    <row r="2310" spans="3:3" x14ac:dyDescent="0.2">
      <c r="C2310" s="11">
        <f t="shared" si="126"/>
        <v>0</v>
      </c>
    </row>
    <row r="2311" spans="3:3" x14ac:dyDescent="0.2">
      <c r="C2311" s="11">
        <f t="shared" si="126"/>
        <v>0</v>
      </c>
    </row>
    <row r="2312" spans="3:3" x14ac:dyDescent="0.2">
      <c r="C2312" s="11">
        <f t="shared" si="126"/>
        <v>0</v>
      </c>
    </row>
    <row r="2313" spans="3:3" x14ac:dyDescent="0.2">
      <c r="C2313" s="11">
        <f t="shared" si="126"/>
        <v>0</v>
      </c>
    </row>
    <row r="2314" spans="3:3" x14ac:dyDescent="0.2">
      <c r="C2314" s="11">
        <f t="shared" si="126"/>
        <v>0</v>
      </c>
    </row>
    <row r="2315" spans="3:3" x14ac:dyDescent="0.2">
      <c r="C2315" s="11">
        <f t="shared" si="126"/>
        <v>0</v>
      </c>
    </row>
    <row r="2316" spans="3:3" x14ac:dyDescent="0.2">
      <c r="C2316" s="11">
        <f t="shared" si="126"/>
        <v>0</v>
      </c>
    </row>
    <row r="2317" spans="3:3" x14ac:dyDescent="0.2">
      <c r="C2317" s="11">
        <f t="shared" si="126"/>
        <v>0</v>
      </c>
    </row>
    <row r="2318" spans="3:3" x14ac:dyDescent="0.2">
      <c r="C2318" s="11">
        <f t="shared" si="126"/>
        <v>0</v>
      </c>
    </row>
    <row r="2319" spans="3:3" x14ac:dyDescent="0.2">
      <c r="C2319" s="11">
        <f t="shared" si="126"/>
        <v>0</v>
      </c>
    </row>
    <row r="2320" spans="3:3" x14ac:dyDescent="0.2">
      <c r="C2320" s="11">
        <f t="shared" si="126"/>
        <v>0</v>
      </c>
    </row>
    <row r="2321" spans="3:3" x14ac:dyDescent="0.2">
      <c r="C2321" s="11">
        <f t="shared" si="126"/>
        <v>0</v>
      </c>
    </row>
    <row r="2322" spans="3:3" x14ac:dyDescent="0.2">
      <c r="C2322" s="11">
        <f t="shared" si="126"/>
        <v>0</v>
      </c>
    </row>
    <row r="2323" spans="3:3" x14ac:dyDescent="0.2">
      <c r="C2323" s="11">
        <f t="shared" si="126"/>
        <v>0</v>
      </c>
    </row>
    <row r="2324" spans="3:3" x14ac:dyDescent="0.2">
      <c r="C2324" s="11">
        <f t="shared" si="126"/>
        <v>0</v>
      </c>
    </row>
    <row r="2325" spans="3:3" x14ac:dyDescent="0.2">
      <c r="C2325" s="11">
        <f t="shared" si="126"/>
        <v>0</v>
      </c>
    </row>
    <row r="2326" spans="3:3" x14ac:dyDescent="0.2">
      <c r="C2326" s="11">
        <f t="shared" si="126"/>
        <v>0</v>
      </c>
    </row>
    <row r="2327" spans="3:3" x14ac:dyDescent="0.2">
      <c r="C2327" s="11">
        <f t="shared" si="126"/>
        <v>0</v>
      </c>
    </row>
    <row r="2328" spans="3:3" x14ac:dyDescent="0.2">
      <c r="C2328" s="11">
        <f t="shared" si="126"/>
        <v>0</v>
      </c>
    </row>
    <row r="2329" spans="3:3" x14ac:dyDescent="0.2">
      <c r="C2329" s="11">
        <f t="shared" si="126"/>
        <v>0</v>
      </c>
    </row>
    <row r="2330" spans="3:3" x14ac:dyDescent="0.2">
      <c r="C2330" s="11">
        <f t="shared" si="126"/>
        <v>0</v>
      </c>
    </row>
    <row r="2331" spans="3:3" x14ac:dyDescent="0.2">
      <c r="C2331" s="11">
        <f t="shared" si="126"/>
        <v>0</v>
      </c>
    </row>
    <row r="2332" spans="3:3" x14ac:dyDescent="0.2">
      <c r="C2332" s="11">
        <f t="shared" si="126"/>
        <v>0</v>
      </c>
    </row>
    <row r="2333" spans="3:3" x14ac:dyDescent="0.2">
      <c r="C2333" s="11">
        <f t="shared" si="126"/>
        <v>0</v>
      </c>
    </row>
    <row r="2334" spans="3:3" x14ac:dyDescent="0.2">
      <c r="C2334" s="11">
        <f t="shared" ref="C2334:C2397" si="127">MIN($B$19,G2333+D2334)</f>
        <v>0</v>
      </c>
    </row>
    <row r="2335" spans="3:3" x14ac:dyDescent="0.2">
      <c r="C2335" s="11">
        <f t="shared" si="127"/>
        <v>0</v>
      </c>
    </row>
    <row r="2336" spans="3:3" x14ac:dyDescent="0.2">
      <c r="C2336" s="11">
        <f t="shared" si="127"/>
        <v>0</v>
      </c>
    </row>
    <row r="2337" spans="3:3" x14ac:dyDescent="0.2">
      <c r="C2337" s="11">
        <f t="shared" si="127"/>
        <v>0</v>
      </c>
    </row>
    <row r="2338" spans="3:3" x14ac:dyDescent="0.2">
      <c r="C2338" s="11">
        <f t="shared" si="127"/>
        <v>0</v>
      </c>
    </row>
    <row r="2339" spans="3:3" x14ac:dyDescent="0.2">
      <c r="C2339" s="11">
        <f t="shared" si="127"/>
        <v>0</v>
      </c>
    </row>
    <row r="2340" spans="3:3" x14ac:dyDescent="0.2">
      <c r="C2340" s="11">
        <f t="shared" si="127"/>
        <v>0</v>
      </c>
    </row>
    <row r="2341" spans="3:3" x14ac:dyDescent="0.2">
      <c r="C2341" s="11">
        <f t="shared" si="127"/>
        <v>0</v>
      </c>
    </row>
    <row r="2342" spans="3:3" x14ac:dyDescent="0.2">
      <c r="C2342" s="11">
        <f t="shared" si="127"/>
        <v>0</v>
      </c>
    </row>
    <row r="2343" spans="3:3" x14ac:dyDescent="0.2">
      <c r="C2343" s="11">
        <f t="shared" si="127"/>
        <v>0</v>
      </c>
    </row>
    <row r="2344" spans="3:3" x14ac:dyDescent="0.2">
      <c r="C2344" s="11">
        <f t="shared" si="127"/>
        <v>0</v>
      </c>
    </row>
    <row r="2345" spans="3:3" x14ac:dyDescent="0.2">
      <c r="C2345" s="11">
        <f t="shared" si="127"/>
        <v>0</v>
      </c>
    </row>
    <row r="2346" spans="3:3" x14ac:dyDescent="0.2">
      <c r="C2346" s="11">
        <f t="shared" si="127"/>
        <v>0</v>
      </c>
    </row>
    <row r="2347" spans="3:3" x14ac:dyDescent="0.2">
      <c r="C2347" s="11">
        <f t="shared" si="127"/>
        <v>0</v>
      </c>
    </row>
    <row r="2348" spans="3:3" x14ac:dyDescent="0.2">
      <c r="C2348" s="11">
        <f t="shared" si="127"/>
        <v>0</v>
      </c>
    </row>
    <row r="2349" spans="3:3" x14ac:dyDescent="0.2">
      <c r="C2349" s="11">
        <f t="shared" si="127"/>
        <v>0</v>
      </c>
    </row>
    <row r="2350" spans="3:3" x14ac:dyDescent="0.2">
      <c r="C2350" s="11">
        <f t="shared" si="127"/>
        <v>0</v>
      </c>
    </row>
    <row r="2351" spans="3:3" x14ac:dyDescent="0.2">
      <c r="C2351" s="11">
        <f t="shared" si="127"/>
        <v>0</v>
      </c>
    </row>
    <row r="2352" spans="3:3" x14ac:dyDescent="0.2">
      <c r="C2352" s="11">
        <f t="shared" si="127"/>
        <v>0</v>
      </c>
    </row>
    <row r="2353" spans="3:3" x14ac:dyDescent="0.2">
      <c r="C2353" s="11">
        <f t="shared" si="127"/>
        <v>0</v>
      </c>
    </row>
    <row r="2354" spans="3:3" x14ac:dyDescent="0.2">
      <c r="C2354" s="11">
        <f t="shared" si="127"/>
        <v>0</v>
      </c>
    </row>
    <row r="2355" spans="3:3" x14ac:dyDescent="0.2">
      <c r="C2355" s="11">
        <f t="shared" si="127"/>
        <v>0</v>
      </c>
    </row>
    <row r="2356" spans="3:3" x14ac:dyDescent="0.2">
      <c r="C2356" s="11">
        <f t="shared" si="127"/>
        <v>0</v>
      </c>
    </row>
    <row r="2357" spans="3:3" x14ac:dyDescent="0.2">
      <c r="C2357" s="11">
        <f t="shared" si="127"/>
        <v>0</v>
      </c>
    </row>
    <row r="2358" spans="3:3" x14ac:dyDescent="0.2">
      <c r="C2358" s="11">
        <f t="shared" si="127"/>
        <v>0</v>
      </c>
    </row>
    <row r="2359" spans="3:3" x14ac:dyDescent="0.2">
      <c r="C2359" s="11">
        <f t="shared" si="127"/>
        <v>0</v>
      </c>
    </row>
    <row r="2360" spans="3:3" x14ac:dyDescent="0.2">
      <c r="C2360" s="11">
        <f t="shared" si="127"/>
        <v>0</v>
      </c>
    </row>
    <row r="2361" spans="3:3" x14ac:dyDescent="0.2">
      <c r="C2361" s="11">
        <f t="shared" si="127"/>
        <v>0</v>
      </c>
    </row>
    <row r="2362" spans="3:3" x14ac:dyDescent="0.2">
      <c r="C2362" s="11">
        <f t="shared" si="127"/>
        <v>0</v>
      </c>
    </row>
    <row r="2363" spans="3:3" x14ac:dyDescent="0.2">
      <c r="C2363" s="11">
        <f t="shared" si="127"/>
        <v>0</v>
      </c>
    </row>
    <row r="2364" spans="3:3" x14ac:dyDescent="0.2">
      <c r="C2364" s="11">
        <f t="shared" si="127"/>
        <v>0</v>
      </c>
    </row>
    <row r="2365" spans="3:3" x14ac:dyDescent="0.2">
      <c r="C2365" s="11">
        <f t="shared" si="127"/>
        <v>0</v>
      </c>
    </row>
    <row r="2366" spans="3:3" x14ac:dyDescent="0.2">
      <c r="C2366" s="11">
        <f t="shared" si="127"/>
        <v>0</v>
      </c>
    </row>
    <row r="2367" spans="3:3" x14ac:dyDescent="0.2">
      <c r="C2367" s="11">
        <f t="shared" si="127"/>
        <v>0</v>
      </c>
    </row>
    <row r="2368" spans="3:3" x14ac:dyDescent="0.2">
      <c r="C2368" s="11">
        <f t="shared" si="127"/>
        <v>0</v>
      </c>
    </row>
    <row r="2369" spans="3:3" x14ac:dyDescent="0.2">
      <c r="C2369" s="11">
        <f t="shared" si="127"/>
        <v>0</v>
      </c>
    </row>
    <row r="2370" spans="3:3" x14ac:dyDescent="0.2">
      <c r="C2370" s="11">
        <f t="shared" si="127"/>
        <v>0</v>
      </c>
    </row>
    <row r="2371" spans="3:3" x14ac:dyDescent="0.2">
      <c r="C2371" s="11">
        <f t="shared" si="127"/>
        <v>0</v>
      </c>
    </row>
    <row r="2372" spans="3:3" x14ac:dyDescent="0.2">
      <c r="C2372" s="11">
        <f t="shared" si="127"/>
        <v>0</v>
      </c>
    </row>
    <row r="2373" spans="3:3" x14ac:dyDescent="0.2">
      <c r="C2373" s="11">
        <f t="shared" si="127"/>
        <v>0</v>
      </c>
    </row>
    <row r="2374" spans="3:3" x14ac:dyDescent="0.2">
      <c r="C2374" s="11">
        <f t="shared" si="127"/>
        <v>0</v>
      </c>
    </row>
    <row r="2375" spans="3:3" x14ac:dyDescent="0.2">
      <c r="C2375" s="11">
        <f t="shared" si="127"/>
        <v>0</v>
      </c>
    </row>
    <row r="2376" spans="3:3" x14ac:dyDescent="0.2">
      <c r="C2376" s="11">
        <f t="shared" si="127"/>
        <v>0</v>
      </c>
    </row>
    <row r="2377" spans="3:3" x14ac:dyDescent="0.2">
      <c r="C2377" s="11">
        <f t="shared" si="127"/>
        <v>0</v>
      </c>
    </row>
    <row r="2378" spans="3:3" x14ac:dyDescent="0.2">
      <c r="C2378" s="11">
        <f t="shared" si="127"/>
        <v>0</v>
      </c>
    </row>
    <row r="2379" spans="3:3" x14ac:dyDescent="0.2">
      <c r="C2379" s="11">
        <f t="shared" si="127"/>
        <v>0</v>
      </c>
    </row>
    <row r="2380" spans="3:3" x14ac:dyDescent="0.2">
      <c r="C2380" s="11">
        <f t="shared" si="127"/>
        <v>0</v>
      </c>
    </row>
    <row r="2381" spans="3:3" x14ac:dyDescent="0.2">
      <c r="C2381" s="11">
        <f t="shared" si="127"/>
        <v>0</v>
      </c>
    </row>
    <row r="2382" spans="3:3" x14ac:dyDescent="0.2">
      <c r="C2382" s="11">
        <f t="shared" si="127"/>
        <v>0</v>
      </c>
    </row>
    <row r="2383" spans="3:3" x14ac:dyDescent="0.2">
      <c r="C2383" s="11">
        <f t="shared" si="127"/>
        <v>0</v>
      </c>
    </row>
    <row r="2384" spans="3:3" x14ac:dyDescent="0.2">
      <c r="C2384" s="11">
        <f t="shared" si="127"/>
        <v>0</v>
      </c>
    </row>
    <row r="2385" spans="3:3" x14ac:dyDescent="0.2">
      <c r="C2385" s="11">
        <f t="shared" si="127"/>
        <v>0</v>
      </c>
    </row>
    <row r="2386" spans="3:3" x14ac:dyDescent="0.2">
      <c r="C2386" s="11">
        <f t="shared" si="127"/>
        <v>0</v>
      </c>
    </row>
    <row r="2387" spans="3:3" x14ac:dyDescent="0.2">
      <c r="C2387" s="11">
        <f t="shared" si="127"/>
        <v>0</v>
      </c>
    </row>
    <row r="2388" spans="3:3" x14ac:dyDescent="0.2">
      <c r="C2388" s="11">
        <f t="shared" si="127"/>
        <v>0</v>
      </c>
    </row>
    <row r="2389" spans="3:3" x14ac:dyDescent="0.2">
      <c r="C2389" s="11">
        <f t="shared" si="127"/>
        <v>0</v>
      </c>
    </row>
    <row r="2390" spans="3:3" x14ac:dyDescent="0.2">
      <c r="C2390" s="11">
        <f t="shared" si="127"/>
        <v>0</v>
      </c>
    </row>
    <row r="2391" spans="3:3" x14ac:dyDescent="0.2">
      <c r="C2391" s="11">
        <f t="shared" si="127"/>
        <v>0</v>
      </c>
    </row>
    <row r="2392" spans="3:3" x14ac:dyDescent="0.2">
      <c r="C2392" s="11">
        <f t="shared" si="127"/>
        <v>0</v>
      </c>
    </row>
    <row r="2393" spans="3:3" x14ac:dyDescent="0.2">
      <c r="C2393" s="11">
        <f t="shared" si="127"/>
        <v>0</v>
      </c>
    </row>
    <row r="2394" spans="3:3" x14ac:dyDescent="0.2">
      <c r="C2394" s="11">
        <f t="shared" si="127"/>
        <v>0</v>
      </c>
    </row>
    <row r="2395" spans="3:3" x14ac:dyDescent="0.2">
      <c r="C2395" s="11">
        <f t="shared" si="127"/>
        <v>0</v>
      </c>
    </row>
    <row r="2396" spans="3:3" x14ac:dyDescent="0.2">
      <c r="C2396" s="11">
        <f t="shared" si="127"/>
        <v>0</v>
      </c>
    </row>
    <row r="2397" spans="3:3" x14ac:dyDescent="0.2">
      <c r="C2397" s="11">
        <f t="shared" si="127"/>
        <v>0</v>
      </c>
    </row>
    <row r="2398" spans="3:3" x14ac:dyDescent="0.2">
      <c r="C2398" s="11">
        <f t="shared" ref="C2398:C2461" si="128">MIN($B$19,G2397+D2398)</f>
        <v>0</v>
      </c>
    </row>
    <row r="2399" spans="3:3" x14ac:dyDescent="0.2">
      <c r="C2399" s="11">
        <f t="shared" si="128"/>
        <v>0</v>
      </c>
    </row>
    <row r="2400" spans="3:3" x14ac:dyDescent="0.2">
      <c r="C2400" s="11">
        <f t="shared" si="128"/>
        <v>0</v>
      </c>
    </row>
    <row r="2401" spans="3:3" x14ac:dyDescent="0.2">
      <c r="C2401" s="11">
        <f t="shared" si="128"/>
        <v>0</v>
      </c>
    </row>
    <row r="2402" spans="3:3" x14ac:dyDescent="0.2">
      <c r="C2402" s="11">
        <f t="shared" si="128"/>
        <v>0</v>
      </c>
    </row>
    <row r="2403" spans="3:3" x14ac:dyDescent="0.2">
      <c r="C2403" s="11">
        <f t="shared" si="128"/>
        <v>0</v>
      </c>
    </row>
    <row r="2404" spans="3:3" x14ac:dyDescent="0.2">
      <c r="C2404" s="11">
        <f t="shared" si="128"/>
        <v>0</v>
      </c>
    </row>
    <row r="2405" spans="3:3" x14ac:dyDescent="0.2">
      <c r="C2405" s="11">
        <f t="shared" si="128"/>
        <v>0</v>
      </c>
    </row>
    <row r="2406" spans="3:3" x14ac:dyDescent="0.2">
      <c r="C2406" s="11">
        <f t="shared" si="128"/>
        <v>0</v>
      </c>
    </row>
    <row r="2407" spans="3:3" x14ac:dyDescent="0.2">
      <c r="C2407" s="11">
        <f t="shared" si="128"/>
        <v>0</v>
      </c>
    </row>
    <row r="2408" spans="3:3" x14ac:dyDescent="0.2">
      <c r="C2408" s="11">
        <f t="shared" si="128"/>
        <v>0</v>
      </c>
    </row>
    <row r="2409" spans="3:3" x14ac:dyDescent="0.2">
      <c r="C2409" s="11">
        <f t="shared" si="128"/>
        <v>0</v>
      </c>
    </row>
    <row r="2410" spans="3:3" x14ac:dyDescent="0.2">
      <c r="C2410" s="11">
        <f t="shared" si="128"/>
        <v>0</v>
      </c>
    </row>
    <row r="2411" spans="3:3" x14ac:dyDescent="0.2">
      <c r="C2411" s="11">
        <f t="shared" si="128"/>
        <v>0</v>
      </c>
    </row>
    <row r="2412" spans="3:3" x14ac:dyDescent="0.2">
      <c r="C2412" s="11">
        <f t="shared" si="128"/>
        <v>0</v>
      </c>
    </row>
    <row r="2413" spans="3:3" x14ac:dyDescent="0.2">
      <c r="C2413" s="11">
        <f t="shared" si="128"/>
        <v>0</v>
      </c>
    </row>
    <row r="2414" spans="3:3" x14ac:dyDescent="0.2">
      <c r="C2414" s="11">
        <f t="shared" si="128"/>
        <v>0</v>
      </c>
    </row>
    <row r="2415" spans="3:3" x14ac:dyDescent="0.2">
      <c r="C2415" s="11">
        <f t="shared" si="128"/>
        <v>0</v>
      </c>
    </row>
    <row r="2416" spans="3:3" x14ac:dyDescent="0.2">
      <c r="C2416" s="11">
        <f t="shared" si="128"/>
        <v>0</v>
      </c>
    </row>
    <row r="2417" spans="3:3" x14ac:dyDescent="0.2">
      <c r="C2417" s="11">
        <f t="shared" si="128"/>
        <v>0</v>
      </c>
    </row>
    <row r="2418" spans="3:3" x14ac:dyDescent="0.2">
      <c r="C2418" s="11">
        <f t="shared" si="128"/>
        <v>0</v>
      </c>
    </row>
    <row r="2419" spans="3:3" x14ac:dyDescent="0.2">
      <c r="C2419" s="11">
        <f t="shared" si="128"/>
        <v>0</v>
      </c>
    </row>
    <row r="2420" spans="3:3" x14ac:dyDescent="0.2">
      <c r="C2420" s="11">
        <f t="shared" si="128"/>
        <v>0</v>
      </c>
    </row>
    <row r="2421" spans="3:3" x14ac:dyDescent="0.2">
      <c r="C2421" s="11">
        <f t="shared" si="128"/>
        <v>0</v>
      </c>
    </row>
    <row r="2422" spans="3:3" x14ac:dyDescent="0.2">
      <c r="C2422" s="11">
        <f t="shared" si="128"/>
        <v>0</v>
      </c>
    </row>
    <row r="2423" spans="3:3" x14ac:dyDescent="0.2">
      <c r="C2423" s="11">
        <f t="shared" si="128"/>
        <v>0</v>
      </c>
    </row>
    <row r="2424" spans="3:3" x14ac:dyDescent="0.2">
      <c r="C2424" s="11">
        <f t="shared" si="128"/>
        <v>0</v>
      </c>
    </row>
    <row r="2425" spans="3:3" x14ac:dyDescent="0.2">
      <c r="C2425" s="11">
        <f t="shared" si="128"/>
        <v>0</v>
      </c>
    </row>
    <row r="2426" spans="3:3" x14ac:dyDescent="0.2">
      <c r="C2426" s="11">
        <f t="shared" si="128"/>
        <v>0</v>
      </c>
    </row>
    <row r="2427" spans="3:3" x14ac:dyDescent="0.2">
      <c r="C2427" s="11">
        <f t="shared" si="128"/>
        <v>0</v>
      </c>
    </row>
    <row r="2428" spans="3:3" x14ac:dyDescent="0.2">
      <c r="C2428" s="11">
        <f t="shared" si="128"/>
        <v>0</v>
      </c>
    </row>
    <row r="2429" spans="3:3" x14ac:dyDescent="0.2">
      <c r="C2429" s="11">
        <f t="shared" si="128"/>
        <v>0</v>
      </c>
    </row>
    <row r="2430" spans="3:3" x14ac:dyDescent="0.2">
      <c r="C2430" s="11">
        <f t="shared" si="128"/>
        <v>0</v>
      </c>
    </row>
    <row r="2431" spans="3:3" x14ac:dyDescent="0.2">
      <c r="C2431" s="11">
        <f t="shared" si="128"/>
        <v>0</v>
      </c>
    </row>
    <row r="2432" spans="3:3" x14ac:dyDescent="0.2">
      <c r="C2432" s="11">
        <f t="shared" si="128"/>
        <v>0</v>
      </c>
    </row>
    <row r="2433" spans="3:3" x14ac:dyDescent="0.2">
      <c r="C2433" s="11">
        <f t="shared" si="128"/>
        <v>0</v>
      </c>
    </row>
    <row r="2434" spans="3:3" x14ac:dyDescent="0.2">
      <c r="C2434" s="11">
        <f t="shared" si="128"/>
        <v>0</v>
      </c>
    </row>
    <row r="2435" spans="3:3" x14ac:dyDescent="0.2">
      <c r="C2435" s="11">
        <f t="shared" si="128"/>
        <v>0</v>
      </c>
    </row>
    <row r="2436" spans="3:3" x14ac:dyDescent="0.2">
      <c r="C2436" s="11">
        <f t="shared" si="128"/>
        <v>0</v>
      </c>
    </row>
    <row r="2437" spans="3:3" x14ac:dyDescent="0.2">
      <c r="C2437" s="11">
        <f t="shared" si="128"/>
        <v>0</v>
      </c>
    </row>
    <row r="2438" spans="3:3" x14ac:dyDescent="0.2">
      <c r="C2438" s="11">
        <f t="shared" si="128"/>
        <v>0</v>
      </c>
    </row>
    <row r="2439" spans="3:3" x14ac:dyDescent="0.2">
      <c r="C2439" s="11">
        <f t="shared" si="128"/>
        <v>0</v>
      </c>
    </row>
    <row r="2440" spans="3:3" x14ac:dyDescent="0.2">
      <c r="C2440" s="11">
        <f t="shared" si="128"/>
        <v>0</v>
      </c>
    </row>
    <row r="2441" spans="3:3" x14ac:dyDescent="0.2">
      <c r="C2441" s="11">
        <f t="shared" si="128"/>
        <v>0</v>
      </c>
    </row>
    <row r="2442" spans="3:3" x14ac:dyDescent="0.2">
      <c r="C2442" s="11">
        <f t="shared" si="128"/>
        <v>0</v>
      </c>
    </row>
    <row r="2443" spans="3:3" x14ac:dyDescent="0.2">
      <c r="C2443" s="11">
        <f t="shared" si="128"/>
        <v>0</v>
      </c>
    </row>
    <row r="2444" spans="3:3" x14ac:dyDescent="0.2">
      <c r="C2444" s="11">
        <f t="shared" si="128"/>
        <v>0</v>
      </c>
    </row>
    <row r="2445" spans="3:3" x14ac:dyDescent="0.2">
      <c r="C2445" s="11">
        <f t="shared" si="128"/>
        <v>0</v>
      </c>
    </row>
    <row r="2446" spans="3:3" x14ac:dyDescent="0.2">
      <c r="C2446" s="11">
        <f t="shared" si="128"/>
        <v>0</v>
      </c>
    </row>
    <row r="2447" spans="3:3" x14ac:dyDescent="0.2">
      <c r="C2447" s="11">
        <f t="shared" si="128"/>
        <v>0</v>
      </c>
    </row>
    <row r="2448" spans="3:3" x14ac:dyDescent="0.2">
      <c r="C2448" s="11">
        <f t="shared" si="128"/>
        <v>0</v>
      </c>
    </row>
    <row r="2449" spans="3:3" x14ac:dyDescent="0.2">
      <c r="C2449" s="11">
        <f t="shared" si="128"/>
        <v>0</v>
      </c>
    </row>
    <row r="2450" spans="3:3" x14ac:dyDescent="0.2">
      <c r="C2450" s="11">
        <f t="shared" si="128"/>
        <v>0</v>
      </c>
    </row>
    <row r="2451" spans="3:3" x14ac:dyDescent="0.2">
      <c r="C2451" s="11">
        <f t="shared" si="128"/>
        <v>0</v>
      </c>
    </row>
    <row r="2452" spans="3:3" x14ac:dyDescent="0.2">
      <c r="C2452" s="11">
        <f t="shared" si="128"/>
        <v>0</v>
      </c>
    </row>
    <row r="2453" spans="3:3" x14ac:dyDescent="0.2">
      <c r="C2453" s="11">
        <f t="shared" si="128"/>
        <v>0</v>
      </c>
    </row>
    <row r="2454" spans="3:3" x14ac:dyDescent="0.2">
      <c r="C2454" s="11">
        <f t="shared" si="128"/>
        <v>0</v>
      </c>
    </row>
    <row r="2455" spans="3:3" x14ac:dyDescent="0.2">
      <c r="C2455" s="11">
        <f t="shared" si="128"/>
        <v>0</v>
      </c>
    </row>
    <row r="2456" spans="3:3" x14ac:dyDescent="0.2">
      <c r="C2456" s="11">
        <f t="shared" si="128"/>
        <v>0</v>
      </c>
    </row>
    <row r="2457" spans="3:3" x14ac:dyDescent="0.2">
      <c r="C2457" s="11">
        <f t="shared" si="128"/>
        <v>0</v>
      </c>
    </row>
    <row r="2458" spans="3:3" x14ac:dyDescent="0.2">
      <c r="C2458" s="11">
        <f t="shared" si="128"/>
        <v>0</v>
      </c>
    </row>
    <row r="2459" spans="3:3" x14ac:dyDescent="0.2">
      <c r="C2459" s="11">
        <f t="shared" si="128"/>
        <v>0</v>
      </c>
    </row>
    <row r="2460" spans="3:3" x14ac:dyDescent="0.2">
      <c r="C2460" s="11">
        <f t="shared" si="128"/>
        <v>0</v>
      </c>
    </row>
    <row r="2461" spans="3:3" x14ac:dyDescent="0.2">
      <c r="C2461" s="11">
        <f t="shared" si="128"/>
        <v>0</v>
      </c>
    </row>
    <row r="2462" spans="3:3" x14ac:dyDescent="0.2">
      <c r="C2462" s="11">
        <f t="shared" ref="C2462:C2506" si="129">MIN($B$19,G2461+D2462)</f>
        <v>0</v>
      </c>
    </row>
    <row r="2463" spans="3:3" x14ac:dyDescent="0.2">
      <c r="C2463" s="11">
        <f t="shared" si="129"/>
        <v>0</v>
      </c>
    </row>
    <row r="2464" spans="3:3" x14ac:dyDescent="0.2">
      <c r="C2464" s="11">
        <f t="shared" si="129"/>
        <v>0</v>
      </c>
    </row>
    <row r="2465" spans="3:3" x14ac:dyDescent="0.2">
      <c r="C2465" s="11">
        <f t="shared" si="129"/>
        <v>0</v>
      </c>
    </row>
    <row r="2466" spans="3:3" x14ac:dyDescent="0.2">
      <c r="C2466" s="11">
        <f t="shared" si="129"/>
        <v>0</v>
      </c>
    </row>
    <row r="2467" spans="3:3" x14ac:dyDescent="0.2">
      <c r="C2467" s="11">
        <f t="shared" si="129"/>
        <v>0</v>
      </c>
    </row>
    <row r="2468" spans="3:3" x14ac:dyDescent="0.2">
      <c r="C2468" s="11">
        <f t="shared" si="129"/>
        <v>0</v>
      </c>
    </row>
    <row r="2469" spans="3:3" x14ac:dyDescent="0.2">
      <c r="C2469" s="11">
        <f t="shared" si="129"/>
        <v>0</v>
      </c>
    </row>
    <row r="2470" spans="3:3" x14ac:dyDescent="0.2">
      <c r="C2470" s="11">
        <f t="shared" si="129"/>
        <v>0</v>
      </c>
    </row>
    <row r="2471" spans="3:3" x14ac:dyDescent="0.2">
      <c r="C2471" s="11">
        <f t="shared" si="129"/>
        <v>0</v>
      </c>
    </row>
    <row r="2472" spans="3:3" x14ac:dyDescent="0.2">
      <c r="C2472" s="11">
        <f t="shared" si="129"/>
        <v>0</v>
      </c>
    </row>
    <row r="2473" spans="3:3" x14ac:dyDescent="0.2">
      <c r="C2473" s="11">
        <f t="shared" si="129"/>
        <v>0</v>
      </c>
    </row>
    <row r="2474" spans="3:3" x14ac:dyDescent="0.2">
      <c r="C2474" s="11">
        <f t="shared" si="129"/>
        <v>0</v>
      </c>
    </row>
    <row r="2475" spans="3:3" x14ac:dyDescent="0.2">
      <c r="C2475" s="11">
        <f t="shared" si="129"/>
        <v>0</v>
      </c>
    </row>
    <row r="2476" spans="3:3" x14ac:dyDescent="0.2">
      <c r="C2476" s="11">
        <f t="shared" si="129"/>
        <v>0</v>
      </c>
    </row>
    <row r="2477" spans="3:3" x14ac:dyDescent="0.2">
      <c r="C2477" s="11">
        <f t="shared" si="129"/>
        <v>0</v>
      </c>
    </row>
    <row r="2478" spans="3:3" x14ac:dyDescent="0.2">
      <c r="C2478" s="11">
        <f t="shared" si="129"/>
        <v>0</v>
      </c>
    </row>
    <row r="2479" spans="3:3" x14ac:dyDescent="0.2">
      <c r="C2479" s="11">
        <f t="shared" si="129"/>
        <v>0</v>
      </c>
    </row>
    <row r="2480" spans="3:3" x14ac:dyDescent="0.2">
      <c r="C2480" s="11">
        <f t="shared" si="129"/>
        <v>0</v>
      </c>
    </row>
    <row r="2481" spans="3:3" x14ac:dyDescent="0.2">
      <c r="C2481" s="11">
        <f t="shared" si="129"/>
        <v>0</v>
      </c>
    </row>
    <row r="2482" spans="3:3" x14ac:dyDescent="0.2">
      <c r="C2482" s="11">
        <f t="shared" si="129"/>
        <v>0</v>
      </c>
    </row>
    <row r="2483" spans="3:3" x14ac:dyDescent="0.2">
      <c r="C2483" s="11">
        <f t="shared" si="129"/>
        <v>0</v>
      </c>
    </row>
    <row r="2484" spans="3:3" x14ac:dyDescent="0.2">
      <c r="C2484" s="11">
        <f t="shared" si="129"/>
        <v>0</v>
      </c>
    </row>
    <row r="2485" spans="3:3" x14ac:dyDescent="0.2">
      <c r="C2485" s="11">
        <f t="shared" si="129"/>
        <v>0</v>
      </c>
    </row>
    <row r="2486" spans="3:3" x14ac:dyDescent="0.2">
      <c r="C2486" s="11">
        <f t="shared" si="129"/>
        <v>0</v>
      </c>
    </row>
    <row r="2487" spans="3:3" x14ac:dyDescent="0.2">
      <c r="C2487" s="11">
        <f t="shared" si="129"/>
        <v>0</v>
      </c>
    </row>
    <row r="2488" spans="3:3" x14ac:dyDescent="0.2">
      <c r="C2488" s="11">
        <f t="shared" si="129"/>
        <v>0</v>
      </c>
    </row>
    <row r="2489" spans="3:3" x14ac:dyDescent="0.2">
      <c r="C2489" s="11">
        <f t="shared" si="129"/>
        <v>0</v>
      </c>
    </row>
    <row r="2490" spans="3:3" x14ac:dyDescent="0.2">
      <c r="C2490" s="11">
        <f t="shared" si="129"/>
        <v>0</v>
      </c>
    </row>
    <row r="2491" spans="3:3" x14ac:dyDescent="0.2">
      <c r="C2491" s="11">
        <f t="shared" si="129"/>
        <v>0</v>
      </c>
    </row>
    <row r="2492" spans="3:3" x14ac:dyDescent="0.2">
      <c r="C2492" s="11">
        <f t="shared" si="129"/>
        <v>0</v>
      </c>
    </row>
    <row r="2493" spans="3:3" x14ac:dyDescent="0.2">
      <c r="C2493" s="11">
        <f t="shared" si="129"/>
        <v>0</v>
      </c>
    </row>
    <row r="2494" spans="3:3" x14ac:dyDescent="0.2">
      <c r="C2494" s="11">
        <f t="shared" si="129"/>
        <v>0</v>
      </c>
    </row>
    <row r="2495" spans="3:3" x14ac:dyDescent="0.2">
      <c r="C2495" s="11">
        <f t="shared" si="129"/>
        <v>0</v>
      </c>
    </row>
    <row r="2496" spans="3:3" x14ac:dyDescent="0.2">
      <c r="C2496" s="11">
        <f t="shared" si="129"/>
        <v>0</v>
      </c>
    </row>
    <row r="2497" spans="3:3" x14ac:dyDescent="0.2">
      <c r="C2497" s="11">
        <f t="shared" si="129"/>
        <v>0</v>
      </c>
    </row>
    <row r="2498" spans="3:3" x14ac:dyDescent="0.2">
      <c r="C2498" s="11">
        <f t="shared" si="129"/>
        <v>0</v>
      </c>
    </row>
    <row r="2499" spans="3:3" x14ac:dyDescent="0.2">
      <c r="C2499" s="11">
        <f t="shared" si="129"/>
        <v>0</v>
      </c>
    </row>
    <row r="2500" spans="3:3" x14ac:dyDescent="0.2">
      <c r="C2500" s="11">
        <f t="shared" si="129"/>
        <v>0</v>
      </c>
    </row>
    <row r="2501" spans="3:3" x14ac:dyDescent="0.2">
      <c r="C2501" s="11">
        <f t="shared" si="129"/>
        <v>0</v>
      </c>
    </row>
    <row r="2502" spans="3:3" x14ac:dyDescent="0.2">
      <c r="C2502" s="11">
        <f t="shared" si="129"/>
        <v>0</v>
      </c>
    </row>
    <row r="2503" spans="3:3" x14ac:dyDescent="0.2">
      <c r="C2503" s="11">
        <f t="shared" si="129"/>
        <v>0</v>
      </c>
    </row>
    <row r="2504" spans="3:3" x14ac:dyDescent="0.2">
      <c r="C2504" s="11">
        <f t="shared" si="129"/>
        <v>0</v>
      </c>
    </row>
    <row r="2505" spans="3:3" x14ac:dyDescent="0.2">
      <c r="C2505" s="11">
        <f t="shared" si="129"/>
        <v>0</v>
      </c>
    </row>
    <row r="2506" spans="3:3" x14ac:dyDescent="0.2">
      <c r="C2506" s="11">
        <f t="shared" si="129"/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58DC-1949-1D41-A3D5-16F714A4D810}">
  <dimension ref="A1:K2506"/>
  <sheetViews>
    <sheetView topLeftCell="A3" zoomScale="120" zoomScaleNormal="120" workbookViewId="0">
      <selection activeCell="E22" sqref="E22"/>
    </sheetView>
  </sheetViews>
  <sheetFormatPr baseColWidth="10" defaultRowHeight="15" x14ac:dyDescent="0.2"/>
  <cols>
    <col min="1" max="1" width="30.6640625" customWidth="1"/>
    <col min="2" max="2" width="13.6640625" style="5" bestFit="1" customWidth="1"/>
    <col min="3" max="7" width="10.83203125" style="11"/>
  </cols>
  <sheetData>
    <row r="1" spans="1:5" customFormat="1" x14ac:dyDescent="0.2">
      <c r="A1" t="s">
        <v>21</v>
      </c>
    </row>
    <row r="2" spans="1:5" customFormat="1" x14ac:dyDescent="0.2"/>
    <row r="3" spans="1:5" customFormat="1" x14ac:dyDescent="0.2"/>
    <row r="4" spans="1:5" customFormat="1" x14ac:dyDescent="0.2">
      <c r="A4" t="s">
        <v>22</v>
      </c>
    </row>
    <row r="5" spans="1:5" customFormat="1" x14ac:dyDescent="0.2">
      <c r="A5" t="s">
        <v>23</v>
      </c>
      <c r="B5" s="7">
        <v>500000</v>
      </c>
    </row>
    <row r="6" spans="1:5" customFormat="1" x14ac:dyDescent="0.2">
      <c r="A6" t="s">
        <v>24</v>
      </c>
      <c r="B6" s="1">
        <v>0.08</v>
      </c>
      <c r="C6" t="s">
        <v>27</v>
      </c>
    </row>
    <row r="7" spans="1:5" customFormat="1" x14ac:dyDescent="0.2">
      <c r="A7" t="s">
        <v>25</v>
      </c>
      <c r="B7" s="7">
        <v>10</v>
      </c>
      <c r="C7" t="s">
        <v>28</v>
      </c>
    </row>
    <row r="8" spans="1:5" customFormat="1" x14ac:dyDescent="0.2">
      <c r="A8" t="s">
        <v>26</v>
      </c>
      <c r="B8" s="6">
        <f>PMT(B6,B7,-B5)</f>
        <v>74514.744348537715</v>
      </c>
      <c r="C8" t="s">
        <v>29</v>
      </c>
    </row>
    <row r="9" spans="1:5" customFormat="1" x14ac:dyDescent="0.2"/>
    <row r="10" spans="1:5" customFormat="1" x14ac:dyDescent="0.2"/>
    <row r="11" spans="1:5" customFormat="1" x14ac:dyDescent="0.2">
      <c r="A11" t="s">
        <v>30</v>
      </c>
    </row>
    <row r="12" spans="1:5" customFormat="1" x14ac:dyDescent="0.2"/>
    <row r="13" spans="1:5" customFormat="1" x14ac:dyDescent="0.2"/>
    <row r="14" spans="1:5" customFormat="1" x14ac:dyDescent="0.2">
      <c r="A14" s="4" t="s">
        <v>31</v>
      </c>
      <c r="D14" t="s">
        <v>48</v>
      </c>
      <c r="E14">
        <f> apartment information!B1</f>
        <v>278500</v>
      </c>
    </row>
    <row r="15" spans="1:5" customFormat="1" x14ac:dyDescent="0.2">
      <c r="A15" s="8" t="s">
        <v>32</v>
      </c>
      <c r="D15" t="s">
        <v>11</v>
      </c>
    </row>
    <row r="16" spans="1:5" customFormat="1" x14ac:dyDescent="0.2">
      <c r="A16" t="s">
        <v>19</v>
      </c>
      <c r="B16" s="15">
        <f>IF( apartment information!B5-150000&gt;0, apartment information!B5-150000,0)</f>
        <v>100650</v>
      </c>
    </row>
    <row r="17" spans="1:11" x14ac:dyDescent="0.2">
      <c r="A17" t="s">
        <v>33</v>
      </c>
      <c r="B17" s="10"/>
      <c r="C17"/>
      <c r="D17"/>
      <c r="E17"/>
      <c r="F17"/>
      <c r="G17"/>
    </row>
    <row r="18" spans="1:11" x14ac:dyDescent="0.2">
      <c r="A18" t="s">
        <v>34</v>
      </c>
      <c r="B18">
        <f>B16+B17</f>
        <v>100650</v>
      </c>
      <c r="C18"/>
      <c r="D18"/>
      <c r="E18"/>
      <c r="F18"/>
      <c r="G18"/>
    </row>
    <row r="19" spans="1:11" x14ac:dyDescent="0.2">
      <c r="A19" t="s">
        <v>35</v>
      </c>
      <c r="B19" s="9">
        <f>((B18*B20)/12)+B18*B22</f>
        <v>364.85624999999999</v>
      </c>
      <c r="C19"/>
      <c r="D19"/>
      <c r="E19"/>
      <c r="F19"/>
      <c r="G19"/>
    </row>
    <row r="20" spans="1:11" x14ac:dyDescent="0.2">
      <c r="A20" t="s">
        <v>36</v>
      </c>
      <c r="B20" s="12">
        <f> apartment information!B10</f>
        <v>0.01</v>
      </c>
      <c r="C20"/>
      <c r="D20"/>
      <c r="E20"/>
      <c r="F20"/>
      <c r="G20"/>
    </row>
    <row r="21" spans="1:11" x14ac:dyDescent="0.2">
      <c r="A21" t="s">
        <v>37</v>
      </c>
      <c r="B21" s="13">
        <f> apartment information!B9</f>
        <v>3.3500000000000002E-2</v>
      </c>
      <c r="C21"/>
      <c r="D21"/>
      <c r="E21"/>
      <c r="F21"/>
      <c r="G21"/>
    </row>
    <row r="22" spans="1:11" x14ac:dyDescent="0.2">
      <c r="A22" t="s">
        <v>38</v>
      </c>
      <c r="B22" s="2">
        <f>B21/12</f>
        <v>2.7916666666666667E-3</v>
      </c>
      <c r="C22"/>
      <c r="D22"/>
      <c r="E22"/>
      <c r="F22"/>
      <c r="G22"/>
    </row>
    <row r="23" spans="1:11" x14ac:dyDescent="0.2">
      <c r="A23" t="s">
        <v>39</v>
      </c>
      <c r="B23" s="14">
        <v>45292</v>
      </c>
      <c r="C23"/>
      <c r="D23"/>
      <c r="E23"/>
      <c r="F23"/>
      <c r="G23"/>
    </row>
    <row r="24" spans="1:11" x14ac:dyDescent="0.2">
      <c r="A24" t="s">
        <v>40</v>
      </c>
      <c r="B24" s="9">
        <f>ROUNDUP(NPER(B22,B19,-B18),0)</f>
        <v>528</v>
      </c>
      <c r="C24"/>
      <c r="D24"/>
      <c r="E24"/>
      <c r="F24"/>
      <c r="G24"/>
    </row>
    <row r="25" spans="1:11" x14ac:dyDescent="0.2">
      <c r="B25"/>
      <c r="C25"/>
      <c r="D25"/>
      <c r="E25"/>
      <c r="F25"/>
      <c r="G25"/>
    </row>
    <row r="26" spans="1:11" x14ac:dyDescent="0.2">
      <c r="A26" s="8" t="s">
        <v>41</v>
      </c>
      <c r="B26"/>
      <c r="C26"/>
      <c r="D26"/>
      <c r="E26"/>
      <c r="F26"/>
      <c r="G26"/>
      <c r="H26" t="s">
        <v>0</v>
      </c>
    </row>
    <row r="27" spans="1:11" x14ac:dyDescent="0.2">
      <c r="A27" t="s">
        <v>42</v>
      </c>
      <c r="B27" t="s">
        <v>43</v>
      </c>
      <c r="C27" t="s">
        <v>44</v>
      </c>
      <c r="D27" t="s">
        <v>45</v>
      </c>
      <c r="E27" t="s">
        <v>18</v>
      </c>
      <c r="F27" t="s">
        <v>46</v>
      </c>
      <c r="G27" t="s">
        <v>47</v>
      </c>
      <c r="H27" t="s">
        <v>114</v>
      </c>
      <c r="I27" t="s">
        <v>115</v>
      </c>
      <c r="J27" t="s">
        <v>46</v>
      </c>
      <c r="K27" t="s">
        <v>47</v>
      </c>
    </row>
    <row r="28" spans="1:11" x14ac:dyDescent="0.2">
      <c r="A28">
        <v>0</v>
      </c>
      <c r="G28" s="11">
        <f>B18</f>
        <v>100650</v>
      </c>
      <c r="H28" s="11"/>
      <c r="I28" s="11"/>
      <c r="K28" s="11">
        <f>G40</f>
        <v>99627.904999999999</v>
      </c>
    </row>
    <row r="29" spans="1:11" x14ac:dyDescent="0.2">
      <c r="A29" cm="1">
        <f t="array" ref="A29:A556">_xlfn.SEQUENCE(B24,1,1)</f>
        <v>1</v>
      </c>
      <c r="B29" s="5" cm="1">
        <f t="array" ref="B29:B556">EDATE(EOMONTH(B23,0),_xlfn.SEQUENCE(B24,1,0))</f>
        <v>45322</v>
      </c>
      <c r="C29" s="11">
        <f>MIN($B$19,G28+D29)</f>
        <v>364.85624999999999</v>
      </c>
      <c r="D29" s="11">
        <f>ROUND(G28*$B$22,2)</f>
        <v>280.98</v>
      </c>
      <c r="E29" s="11">
        <f>C29-D29</f>
        <v>83.87624999999997</v>
      </c>
      <c r="G29" s="11">
        <f>G28-E29-F29</f>
        <v>100566.12375</v>
      </c>
    </row>
    <row r="30" spans="1:11" x14ac:dyDescent="0.2">
      <c r="A30">
        <v>2</v>
      </c>
      <c r="B30" s="5">
        <v>45351</v>
      </c>
      <c r="C30" s="11">
        <f t="shared" ref="C30:C93" si="0">MIN($B$19,G29+D30)</f>
        <v>364.85624999999999</v>
      </c>
      <c r="D30" s="11">
        <f t="shared" ref="D30:D93" si="1">ROUND(G29*$B$22,2)</f>
        <v>280.75</v>
      </c>
      <c r="E30" s="11">
        <f t="shared" ref="E30:E93" si="2">C30-D30</f>
        <v>84.106249999999989</v>
      </c>
      <c r="G30" s="11">
        <f t="shared" ref="G30:G93" si="3">G29-E30-F30</f>
        <v>100482.0175</v>
      </c>
    </row>
    <row r="31" spans="1:11" x14ac:dyDescent="0.2">
      <c r="A31">
        <v>3</v>
      </c>
      <c r="B31" s="5">
        <v>45382</v>
      </c>
      <c r="C31" s="11">
        <f t="shared" si="0"/>
        <v>364.85624999999999</v>
      </c>
      <c r="D31" s="11">
        <f t="shared" si="1"/>
        <v>280.51</v>
      </c>
      <c r="E31" s="11">
        <f t="shared" si="2"/>
        <v>84.346249999999998</v>
      </c>
      <c r="G31" s="11">
        <f t="shared" si="3"/>
        <v>100397.67125</v>
      </c>
    </row>
    <row r="32" spans="1:11" x14ac:dyDescent="0.2">
      <c r="A32">
        <v>4</v>
      </c>
      <c r="B32" s="5">
        <v>45412</v>
      </c>
      <c r="C32" s="11">
        <f t="shared" si="0"/>
        <v>364.85624999999999</v>
      </c>
      <c r="D32" s="11">
        <f t="shared" si="1"/>
        <v>280.27999999999997</v>
      </c>
      <c r="E32" s="11">
        <f t="shared" si="2"/>
        <v>84.576250000000016</v>
      </c>
      <c r="G32" s="11">
        <f t="shared" si="3"/>
        <v>100313.095</v>
      </c>
      <c r="K32">
        <f>120000/534</f>
        <v>224.71910112359549</v>
      </c>
    </row>
    <row r="33" spans="1:9" x14ac:dyDescent="0.2">
      <c r="A33">
        <v>5</v>
      </c>
      <c r="B33" s="5">
        <v>45443</v>
      </c>
      <c r="C33" s="11">
        <f t="shared" si="0"/>
        <v>364.85624999999999</v>
      </c>
      <c r="D33" s="11">
        <f t="shared" si="1"/>
        <v>280.04000000000002</v>
      </c>
      <c r="E33" s="11">
        <f t="shared" si="2"/>
        <v>84.816249999999968</v>
      </c>
      <c r="G33" s="11">
        <f t="shared" si="3"/>
        <v>100228.27875</v>
      </c>
    </row>
    <row r="34" spans="1:9" x14ac:dyDescent="0.2">
      <c r="A34">
        <v>6</v>
      </c>
      <c r="B34" s="5">
        <v>45473</v>
      </c>
      <c r="C34" s="11">
        <f t="shared" si="0"/>
        <v>364.85624999999999</v>
      </c>
      <c r="D34" s="11">
        <f t="shared" si="1"/>
        <v>279.8</v>
      </c>
      <c r="E34" s="11">
        <f t="shared" si="2"/>
        <v>85.056249999999977</v>
      </c>
      <c r="G34" s="11">
        <f t="shared" si="3"/>
        <v>100143.2225</v>
      </c>
    </row>
    <row r="35" spans="1:9" x14ac:dyDescent="0.2">
      <c r="A35">
        <v>7</v>
      </c>
      <c r="B35" s="5">
        <v>45504</v>
      </c>
      <c r="C35" s="11">
        <f t="shared" si="0"/>
        <v>364.85624999999999</v>
      </c>
      <c r="D35" s="11">
        <f t="shared" si="1"/>
        <v>279.57</v>
      </c>
      <c r="E35" s="11">
        <f t="shared" si="2"/>
        <v>85.286249999999995</v>
      </c>
      <c r="G35" s="11">
        <f t="shared" si="3"/>
        <v>100057.93625</v>
      </c>
    </row>
    <row r="36" spans="1:9" x14ac:dyDescent="0.2">
      <c r="A36">
        <v>8</v>
      </c>
      <c r="B36" s="5">
        <v>45535</v>
      </c>
      <c r="C36" s="11">
        <f t="shared" si="0"/>
        <v>364.85624999999999</v>
      </c>
      <c r="D36" s="11">
        <f t="shared" si="1"/>
        <v>279.33</v>
      </c>
      <c r="E36" s="11">
        <f t="shared" si="2"/>
        <v>85.526250000000005</v>
      </c>
      <c r="G36" s="11">
        <f t="shared" si="3"/>
        <v>99972.41</v>
      </c>
    </row>
    <row r="37" spans="1:9" x14ac:dyDescent="0.2">
      <c r="A37">
        <v>9</v>
      </c>
      <c r="B37" s="5">
        <v>45565</v>
      </c>
      <c r="C37" s="11">
        <f t="shared" si="0"/>
        <v>364.85624999999999</v>
      </c>
      <c r="D37" s="11">
        <f t="shared" si="1"/>
        <v>279.08999999999997</v>
      </c>
      <c r="E37" s="11">
        <f t="shared" si="2"/>
        <v>85.766250000000014</v>
      </c>
      <c r="G37" s="11">
        <f t="shared" si="3"/>
        <v>99886.643750000003</v>
      </c>
    </row>
    <row r="38" spans="1:9" x14ac:dyDescent="0.2">
      <c r="A38">
        <v>10</v>
      </c>
      <c r="B38" s="5">
        <v>45596</v>
      </c>
      <c r="C38" s="11">
        <f t="shared" si="0"/>
        <v>364.85624999999999</v>
      </c>
      <c r="D38" s="11">
        <f t="shared" si="1"/>
        <v>278.85000000000002</v>
      </c>
      <c r="E38" s="11">
        <f t="shared" si="2"/>
        <v>86.006249999999966</v>
      </c>
      <c r="G38" s="11">
        <f t="shared" si="3"/>
        <v>99800.637499999997</v>
      </c>
    </row>
    <row r="39" spans="1:9" x14ac:dyDescent="0.2">
      <c r="A39">
        <v>11</v>
      </c>
      <c r="B39" s="5">
        <v>45626</v>
      </c>
      <c r="C39" s="11">
        <f t="shared" si="0"/>
        <v>364.85624999999999</v>
      </c>
      <c r="D39" s="11">
        <f t="shared" si="1"/>
        <v>278.61</v>
      </c>
      <c r="E39" s="11">
        <f t="shared" si="2"/>
        <v>86.246249999999975</v>
      </c>
      <c r="G39" s="11">
        <f t="shared" si="3"/>
        <v>99714.391250000001</v>
      </c>
    </row>
    <row r="40" spans="1:9" x14ac:dyDescent="0.2">
      <c r="A40">
        <v>12</v>
      </c>
      <c r="B40" s="5">
        <v>45657</v>
      </c>
      <c r="C40" s="11">
        <f t="shared" si="0"/>
        <v>364.85624999999999</v>
      </c>
      <c r="D40" s="11">
        <f t="shared" si="1"/>
        <v>278.37</v>
      </c>
      <c r="E40" s="11">
        <f t="shared" si="2"/>
        <v>86.486249999999984</v>
      </c>
      <c r="G40" s="11">
        <f t="shared" si="3"/>
        <v>99627.904999999999</v>
      </c>
      <c r="H40" s="11">
        <f>SUM(D29:D40)</f>
        <v>3356.18</v>
      </c>
      <c r="I40" s="11">
        <f>SUM(E29:E40)</f>
        <v>1022.0949999999998</v>
      </c>
    </row>
    <row r="41" spans="1:9" x14ac:dyDescent="0.2">
      <c r="A41">
        <v>13</v>
      </c>
      <c r="B41" s="5">
        <v>45688</v>
      </c>
      <c r="C41" s="11">
        <f t="shared" si="0"/>
        <v>364.85624999999999</v>
      </c>
      <c r="D41" s="11">
        <f t="shared" si="1"/>
        <v>278.13</v>
      </c>
      <c r="E41" s="11">
        <f t="shared" si="2"/>
        <v>86.726249999999993</v>
      </c>
      <c r="G41" s="11">
        <f t="shared" si="3"/>
        <v>99541.178749999992</v>
      </c>
    </row>
    <row r="42" spans="1:9" x14ac:dyDescent="0.2">
      <c r="A42">
        <v>14</v>
      </c>
      <c r="B42" s="5">
        <v>45716</v>
      </c>
      <c r="C42" s="11">
        <f t="shared" si="0"/>
        <v>364.85624999999999</v>
      </c>
      <c r="D42" s="11">
        <f t="shared" si="1"/>
        <v>277.89</v>
      </c>
      <c r="E42" s="11">
        <f t="shared" si="2"/>
        <v>86.966250000000002</v>
      </c>
      <c r="G42" s="11">
        <f t="shared" si="3"/>
        <v>99454.212499999994</v>
      </c>
    </row>
    <row r="43" spans="1:9" x14ac:dyDescent="0.2">
      <c r="A43">
        <v>15</v>
      </c>
      <c r="B43" s="5">
        <v>45747</v>
      </c>
      <c r="C43" s="11">
        <f t="shared" si="0"/>
        <v>364.85624999999999</v>
      </c>
      <c r="D43" s="11">
        <f t="shared" si="1"/>
        <v>277.64</v>
      </c>
      <c r="E43" s="11">
        <f t="shared" si="2"/>
        <v>87.216250000000002</v>
      </c>
      <c r="G43" s="11">
        <f t="shared" si="3"/>
        <v>99366.996249999997</v>
      </c>
    </row>
    <row r="44" spans="1:9" x14ac:dyDescent="0.2">
      <c r="A44">
        <v>16</v>
      </c>
      <c r="B44" s="5">
        <v>45777</v>
      </c>
      <c r="C44" s="11">
        <f t="shared" si="0"/>
        <v>364.85624999999999</v>
      </c>
      <c r="D44" s="11">
        <f t="shared" si="1"/>
        <v>277.39999999999998</v>
      </c>
      <c r="E44" s="11">
        <f t="shared" si="2"/>
        <v>87.456250000000011</v>
      </c>
      <c r="G44" s="11">
        <f t="shared" si="3"/>
        <v>99279.54</v>
      </c>
    </row>
    <row r="45" spans="1:9" x14ac:dyDescent="0.2">
      <c r="A45">
        <v>17</v>
      </c>
      <c r="B45" s="5">
        <v>45808</v>
      </c>
      <c r="C45" s="11">
        <f t="shared" si="0"/>
        <v>364.85624999999999</v>
      </c>
      <c r="D45" s="11">
        <f t="shared" si="1"/>
        <v>277.16000000000003</v>
      </c>
      <c r="E45" s="11">
        <f t="shared" si="2"/>
        <v>87.696249999999964</v>
      </c>
      <c r="G45" s="11">
        <f t="shared" si="3"/>
        <v>99191.84375</v>
      </c>
    </row>
    <row r="46" spans="1:9" x14ac:dyDescent="0.2">
      <c r="A46">
        <v>18</v>
      </c>
      <c r="B46" s="5">
        <v>45838</v>
      </c>
      <c r="C46" s="11">
        <f t="shared" si="0"/>
        <v>364.85624999999999</v>
      </c>
      <c r="D46" s="11">
        <f t="shared" si="1"/>
        <v>276.91000000000003</v>
      </c>
      <c r="E46" s="11">
        <f t="shared" si="2"/>
        <v>87.946249999999964</v>
      </c>
      <c r="G46" s="11">
        <f t="shared" si="3"/>
        <v>99103.897500000006</v>
      </c>
    </row>
    <row r="47" spans="1:9" x14ac:dyDescent="0.2">
      <c r="A47">
        <v>19</v>
      </c>
      <c r="B47" s="5">
        <v>45869</v>
      </c>
      <c r="C47" s="11">
        <f t="shared" si="0"/>
        <v>364.85624999999999</v>
      </c>
      <c r="D47" s="11">
        <f t="shared" si="1"/>
        <v>276.67</v>
      </c>
      <c r="E47" s="11">
        <f t="shared" si="2"/>
        <v>88.186249999999973</v>
      </c>
      <c r="G47" s="11">
        <f t="shared" si="3"/>
        <v>99015.711250000008</v>
      </c>
    </row>
    <row r="48" spans="1:9" x14ac:dyDescent="0.2">
      <c r="A48">
        <v>20</v>
      </c>
      <c r="B48" s="5">
        <v>45900</v>
      </c>
      <c r="C48" s="11">
        <f t="shared" si="0"/>
        <v>364.85624999999999</v>
      </c>
      <c r="D48" s="11">
        <f t="shared" si="1"/>
        <v>276.42</v>
      </c>
      <c r="E48" s="11">
        <f t="shared" si="2"/>
        <v>88.436249999999973</v>
      </c>
      <c r="G48" s="11">
        <f t="shared" si="3"/>
        <v>98927.275000000009</v>
      </c>
    </row>
    <row r="49" spans="1:9" x14ac:dyDescent="0.2">
      <c r="A49">
        <v>21</v>
      </c>
      <c r="B49" s="5">
        <v>45930</v>
      </c>
      <c r="C49" s="11">
        <f t="shared" si="0"/>
        <v>364.85624999999999</v>
      </c>
      <c r="D49" s="11">
        <f t="shared" si="1"/>
        <v>276.17</v>
      </c>
      <c r="E49" s="11">
        <f t="shared" si="2"/>
        <v>88.686249999999973</v>
      </c>
      <c r="G49" s="11">
        <f t="shared" si="3"/>
        <v>98838.58875000001</v>
      </c>
    </row>
    <row r="50" spans="1:9" x14ac:dyDescent="0.2">
      <c r="A50">
        <v>22</v>
      </c>
      <c r="B50" s="5">
        <v>45961</v>
      </c>
      <c r="C50" s="11">
        <f t="shared" si="0"/>
        <v>364.85624999999999</v>
      </c>
      <c r="D50" s="11">
        <f t="shared" si="1"/>
        <v>275.92</v>
      </c>
      <c r="E50" s="11">
        <f t="shared" si="2"/>
        <v>88.936249999999973</v>
      </c>
      <c r="G50" s="11">
        <f t="shared" si="3"/>
        <v>98749.652500000011</v>
      </c>
    </row>
    <row r="51" spans="1:9" x14ac:dyDescent="0.2">
      <c r="A51">
        <v>23</v>
      </c>
      <c r="B51" s="5">
        <v>45991</v>
      </c>
      <c r="C51" s="11">
        <f t="shared" si="0"/>
        <v>364.85624999999999</v>
      </c>
      <c r="D51" s="11">
        <f t="shared" si="1"/>
        <v>275.68</v>
      </c>
      <c r="E51" s="11">
        <f t="shared" si="2"/>
        <v>89.176249999999982</v>
      </c>
      <c r="G51" s="11">
        <f t="shared" si="3"/>
        <v>98660.476250000007</v>
      </c>
    </row>
    <row r="52" spans="1:9" x14ac:dyDescent="0.2">
      <c r="A52">
        <v>24</v>
      </c>
      <c r="B52" s="5">
        <v>46022</v>
      </c>
      <c r="C52" s="11">
        <f t="shared" si="0"/>
        <v>364.85624999999999</v>
      </c>
      <c r="D52" s="11">
        <f t="shared" si="1"/>
        <v>275.43</v>
      </c>
      <c r="E52" s="11">
        <f t="shared" si="2"/>
        <v>89.426249999999982</v>
      </c>
      <c r="G52" s="11">
        <f t="shared" si="3"/>
        <v>98571.05</v>
      </c>
      <c r="H52" s="11">
        <f t="shared" ref="H52:I52" si="4">SUM(D41:D52)</f>
        <v>3321.42</v>
      </c>
      <c r="I52" s="11">
        <f t="shared" si="4"/>
        <v>1056.8549999999998</v>
      </c>
    </row>
    <row r="53" spans="1:9" x14ac:dyDescent="0.2">
      <c r="A53">
        <v>25</v>
      </c>
      <c r="B53" s="5">
        <v>46053</v>
      </c>
      <c r="C53" s="11">
        <f t="shared" si="0"/>
        <v>364.85624999999999</v>
      </c>
      <c r="D53" s="11">
        <f t="shared" si="1"/>
        <v>275.18</v>
      </c>
      <c r="E53" s="11">
        <f t="shared" si="2"/>
        <v>89.676249999999982</v>
      </c>
      <c r="G53" s="11">
        <f t="shared" si="3"/>
        <v>98481.373749999999</v>
      </c>
    </row>
    <row r="54" spans="1:9" x14ac:dyDescent="0.2">
      <c r="A54">
        <v>26</v>
      </c>
      <c r="B54" s="5">
        <v>46081</v>
      </c>
      <c r="C54" s="11">
        <f t="shared" si="0"/>
        <v>364.85624999999999</v>
      </c>
      <c r="D54" s="11">
        <f t="shared" si="1"/>
        <v>274.93</v>
      </c>
      <c r="E54" s="11">
        <f t="shared" si="2"/>
        <v>89.926249999999982</v>
      </c>
      <c r="G54" s="11">
        <f t="shared" si="3"/>
        <v>98391.447499999995</v>
      </c>
    </row>
    <row r="55" spans="1:9" x14ac:dyDescent="0.2">
      <c r="A55">
        <v>27</v>
      </c>
      <c r="B55" s="5">
        <v>46112</v>
      </c>
      <c r="C55" s="11">
        <f t="shared" si="0"/>
        <v>364.85624999999999</v>
      </c>
      <c r="D55" s="11">
        <f t="shared" si="1"/>
        <v>274.68</v>
      </c>
      <c r="E55" s="11">
        <f t="shared" si="2"/>
        <v>90.176249999999982</v>
      </c>
      <c r="G55" s="11">
        <f t="shared" si="3"/>
        <v>98301.271249999991</v>
      </c>
    </row>
    <row r="56" spans="1:9" x14ac:dyDescent="0.2">
      <c r="A56">
        <v>28</v>
      </c>
      <c r="B56" s="5">
        <v>46142</v>
      </c>
      <c r="C56" s="11">
        <f t="shared" si="0"/>
        <v>364.85624999999999</v>
      </c>
      <c r="D56" s="11">
        <f t="shared" si="1"/>
        <v>274.42</v>
      </c>
      <c r="E56" s="11">
        <f t="shared" si="2"/>
        <v>90.436249999999973</v>
      </c>
      <c r="G56" s="11">
        <f t="shared" si="3"/>
        <v>98210.834999999992</v>
      </c>
    </row>
    <row r="57" spans="1:9" x14ac:dyDescent="0.2">
      <c r="A57">
        <v>29</v>
      </c>
      <c r="B57" s="5">
        <v>46173</v>
      </c>
      <c r="C57" s="11">
        <f t="shared" si="0"/>
        <v>364.85624999999999</v>
      </c>
      <c r="D57" s="11">
        <f t="shared" si="1"/>
        <v>274.17</v>
      </c>
      <c r="E57" s="11">
        <f t="shared" si="2"/>
        <v>90.686249999999973</v>
      </c>
      <c r="G57" s="11">
        <f t="shared" si="3"/>
        <v>98120.148749999993</v>
      </c>
    </row>
    <row r="58" spans="1:9" x14ac:dyDescent="0.2">
      <c r="A58">
        <v>30</v>
      </c>
      <c r="B58" s="5">
        <v>46203</v>
      </c>
      <c r="C58" s="11">
        <f t="shared" si="0"/>
        <v>364.85624999999999</v>
      </c>
      <c r="D58" s="11">
        <f t="shared" si="1"/>
        <v>273.92</v>
      </c>
      <c r="E58" s="11">
        <f t="shared" si="2"/>
        <v>90.936249999999973</v>
      </c>
      <c r="G58" s="11">
        <f t="shared" si="3"/>
        <v>98029.212499999994</v>
      </c>
    </row>
    <row r="59" spans="1:9" x14ac:dyDescent="0.2">
      <c r="A59">
        <v>31</v>
      </c>
      <c r="B59" s="5">
        <v>46234</v>
      </c>
      <c r="C59" s="11">
        <f t="shared" si="0"/>
        <v>364.85624999999999</v>
      </c>
      <c r="D59" s="11">
        <f t="shared" si="1"/>
        <v>273.66000000000003</v>
      </c>
      <c r="E59" s="11">
        <f t="shared" si="2"/>
        <v>91.196249999999964</v>
      </c>
      <c r="G59" s="11">
        <f t="shared" si="3"/>
        <v>97938.016250000001</v>
      </c>
    </row>
    <row r="60" spans="1:9" x14ac:dyDescent="0.2">
      <c r="A60">
        <v>32</v>
      </c>
      <c r="B60" s="5">
        <v>46265</v>
      </c>
      <c r="C60" s="11">
        <f t="shared" si="0"/>
        <v>364.85624999999999</v>
      </c>
      <c r="D60" s="11">
        <f t="shared" si="1"/>
        <v>273.41000000000003</v>
      </c>
      <c r="E60" s="11">
        <f t="shared" si="2"/>
        <v>91.446249999999964</v>
      </c>
      <c r="G60" s="11">
        <f t="shared" si="3"/>
        <v>97846.57</v>
      </c>
    </row>
    <row r="61" spans="1:9" x14ac:dyDescent="0.2">
      <c r="A61">
        <v>33</v>
      </c>
      <c r="B61" s="5">
        <v>46295</v>
      </c>
      <c r="C61" s="11">
        <f t="shared" si="0"/>
        <v>364.85624999999999</v>
      </c>
      <c r="D61" s="11">
        <f t="shared" si="1"/>
        <v>273.16000000000003</v>
      </c>
      <c r="E61" s="11">
        <f t="shared" si="2"/>
        <v>91.696249999999964</v>
      </c>
      <c r="G61" s="11">
        <f t="shared" si="3"/>
        <v>97754.873750000013</v>
      </c>
    </row>
    <row r="62" spans="1:9" x14ac:dyDescent="0.2">
      <c r="A62">
        <v>34</v>
      </c>
      <c r="B62" s="5">
        <v>46326</v>
      </c>
      <c r="C62" s="11">
        <f t="shared" si="0"/>
        <v>364.85624999999999</v>
      </c>
      <c r="D62" s="11">
        <f t="shared" si="1"/>
        <v>272.89999999999998</v>
      </c>
      <c r="E62" s="11">
        <f t="shared" si="2"/>
        <v>91.956250000000011</v>
      </c>
      <c r="G62" s="11">
        <f t="shared" si="3"/>
        <v>97662.91750000001</v>
      </c>
    </row>
    <row r="63" spans="1:9" x14ac:dyDescent="0.2">
      <c r="A63">
        <v>35</v>
      </c>
      <c r="B63" s="5">
        <v>46356</v>
      </c>
      <c r="C63" s="11">
        <f t="shared" si="0"/>
        <v>364.85624999999999</v>
      </c>
      <c r="D63" s="11">
        <f t="shared" si="1"/>
        <v>272.64</v>
      </c>
      <c r="E63" s="11">
        <f t="shared" si="2"/>
        <v>92.216250000000002</v>
      </c>
      <c r="G63" s="11">
        <f t="shared" si="3"/>
        <v>97570.701250000013</v>
      </c>
    </row>
    <row r="64" spans="1:9" x14ac:dyDescent="0.2">
      <c r="A64">
        <v>36</v>
      </c>
      <c r="B64" s="5">
        <v>46387</v>
      </c>
      <c r="C64" s="11">
        <f t="shared" si="0"/>
        <v>364.85624999999999</v>
      </c>
      <c r="D64" s="11">
        <f t="shared" si="1"/>
        <v>272.38</v>
      </c>
      <c r="E64" s="11">
        <f t="shared" si="2"/>
        <v>92.476249999999993</v>
      </c>
      <c r="G64" s="11">
        <f t="shared" si="3"/>
        <v>97478.225000000006</v>
      </c>
      <c r="H64" s="11">
        <f t="shared" ref="H64:I64" si="5">SUM(D53:D64)</f>
        <v>3285.4500000000003</v>
      </c>
      <c r="I64" s="11">
        <f t="shared" si="5"/>
        <v>1092.8249999999996</v>
      </c>
    </row>
    <row r="65" spans="1:9" x14ac:dyDescent="0.2">
      <c r="A65">
        <v>37</v>
      </c>
      <c r="B65" s="5">
        <v>46418</v>
      </c>
      <c r="C65" s="11">
        <f t="shared" si="0"/>
        <v>364.85624999999999</v>
      </c>
      <c r="D65" s="11">
        <f t="shared" si="1"/>
        <v>272.13</v>
      </c>
      <c r="E65" s="11">
        <f t="shared" si="2"/>
        <v>92.726249999999993</v>
      </c>
      <c r="G65" s="11">
        <f t="shared" si="3"/>
        <v>97385.498749999999</v>
      </c>
    </row>
    <row r="66" spans="1:9" x14ac:dyDescent="0.2">
      <c r="A66">
        <v>38</v>
      </c>
      <c r="B66" s="5">
        <v>46446</v>
      </c>
      <c r="C66" s="11">
        <f t="shared" si="0"/>
        <v>364.85624999999999</v>
      </c>
      <c r="D66" s="11">
        <f t="shared" si="1"/>
        <v>271.87</v>
      </c>
      <c r="E66" s="11">
        <f t="shared" si="2"/>
        <v>92.986249999999984</v>
      </c>
      <c r="G66" s="11">
        <f t="shared" si="3"/>
        <v>97292.512499999997</v>
      </c>
    </row>
    <row r="67" spans="1:9" x14ac:dyDescent="0.2">
      <c r="A67">
        <v>39</v>
      </c>
      <c r="B67" s="5">
        <v>46477</v>
      </c>
      <c r="C67" s="11">
        <f t="shared" si="0"/>
        <v>364.85624999999999</v>
      </c>
      <c r="D67" s="11">
        <f t="shared" si="1"/>
        <v>271.61</v>
      </c>
      <c r="E67" s="11">
        <f t="shared" si="2"/>
        <v>93.246249999999975</v>
      </c>
      <c r="G67" s="11">
        <f t="shared" si="3"/>
        <v>97199.266250000001</v>
      </c>
    </row>
    <row r="68" spans="1:9" x14ac:dyDescent="0.2">
      <c r="A68">
        <v>40</v>
      </c>
      <c r="B68" s="5">
        <v>46507</v>
      </c>
      <c r="C68" s="11">
        <f t="shared" si="0"/>
        <v>364.85624999999999</v>
      </c>
      <c r="D68" s="11">
        <f t="shared" si="1"/>
        <v>271.35000000000002</v>
      </c>
      <c r="E68" s="11">
        <f t="shared" si="2"/>
        <v>93.506249999999966</v>
      </c>
      <c r="G68" s="11">
        <f t="shared" si="3"/>
        <v>97105.76</v>
      </c>
    </row>
    <row r="69" spans="1:9" x14ac:dyDescent="0.2">
      <c r="A69">
        <v>41</v>
      </c>
      <c r="B69" s="5">
        <v>46538</v>
      </c>
      <c r="C69" s="11">
        <f t="shared" si="0"/>
        <v>364.85624999999999</v>
      </c>
      <c r="D69" s="11">
        <f t="shared" si="1"/>
        <v>271.08999999999997</v>
      </c>
      <c r="E69" s="11">
        <f t="shared" si="2"/>
        <v>93.766250000000014</v>
      </c>
      <c r="G69" s="11">
        <f t="shared" si="3"/>
        <v>97011.993749999994</v>
      </c>
    </row>
    <row r="70" spans="1:9" x14ac:dyDescent="0.2">
      <c r="A70">
        <v>42</v>
      </c>
      <c r="B70" s="5">
        <v>46568</v>
      </c>
      <c r="C70" s="11">
        <f t="shared" si="0"/>
        <v>364.85624999999999</v>
      </c>
      <c r="D70" s="11">
        <f t="shared" si="1"/>
        <v>270.83</v>
      </c>
      <c r="E70" s="11">
        <f t="shared" si="2"/>
        <v>94.026250000000005</v>
      </c>
      <c r="G70" s="11">
        <f t="shared" si="3"/>
        <v>96917.967499999999</v>
      </c>
    </row>
    <row r="71" spans="1:9" x14ac:dyDescent="0.2">
      <c r="A71">
        <v>43</v>
      </c>
      <c r="B71" s="5">
        <v>46599</v>
      </c>
      <c r="C71" s="11">
        <f t="shared" si="0"/>
        <v>364.85624999999999</v>
      </c>
      <c r="D71" s="11">
        <f t="shared" si="1"/>
        <v>270.56</v>
      </c>
      <c r="E71" s="11">
        <f t="shared" si="2"/>
        <v>94.296249999999986</v>
      </c>
      <c r="G71" s="11">
        <f t="shared" si="3"/>
        <v>96823.671249999999</v>
      </c>
    </row>
    <row r="72" spans="1:9" x14ac:dyDescent="0.2">
      <c r="A72">
        <v>44</v>
      </c>
      <c r="B72" s="5">
        <v>46630</v>
      </c>
      <c r="C72" s="11">
        <f t="shared" si="0"/>
        <v>364.85624999999999</v>
      </c>
      <c r="D72" s="11">
        <f t="shared" si="1"/>
        <v>270.3</v>
      </c>
      <c r="E72" s="11">
        <f t="shared" si="2"/>
        <v>94.556249999999977</v>
      </c>
      <c r="G72" s="11">
        <f t="shared" si="3"/>
        <v>96729.115000000005</v>
      </c>
    </row>
    <row r="73" spans="1:9" x14ac:dyDescent="0.2">
      <c r="A73">
        <v>45</v>
      </c>
      <c r="B73" s="5">
        <v>46660</v>
      </c>
      <c r="C73" s="11">
        <f t="shared" si="0"/>
        <v>364.85624999999999</v>
      </c>
      <c r="D73" s="11">
        <f t="shared" si="1"/>
        <v>270.04000000000002</v>
      </c>
      <c r="E73" s="11">
        <f t="shared" si="2"/>
        <v>94.816249999999968</v>
      </c>
      <c r="G73" s="11">
        <f t="shared" si="3"/>
        <v>96634.298750000002</v>
      </c>
    </row>
    <row r="74" spans="1:9" x14ac:dyDescent="0.2">
      <c r="A74">
        <v>46</v>
      </c>
      <c r="B74" s="5">
        <v>46691</v>
      </c>
      <c r="C74" s="11">
        <f t="shared" si="0"/>
        <v>364.85624999999999</v>
      </c>
      <c r="D74" s="11">
        <f t="shared" si="1"/>
        <v>269.77</v>
      </c>
      <c r="E74" s="11">
        <f t="shared" si="2"/>
        <v>95.086250000000007</v>
      </c>
      <c r="G74" s="11">
        <f t="shared" si="3"/>
        <v>96539.212500000009</v>
      </c>
    </row>
    <row r="75" spans="1:9" x14ac:dyDescent="0.2">
      <c r="A75">
        <v>47</v>
      </c>
      <c r="B75" s="5">
        <v>46721</v>
      </c>
      <c r="C75" s="11">
        <f t="shared" si="0"/>
        <v>364.85624999999999</v>
      </c>
      <c r="D75" s="11">
        <f t="shared" si="1"/>
        <v>269.51</v>
      </c>
      <c r="E75" s="11">
        <f t="shared" si="2"/>
        <v>95.346249999999998</v>
      </c>
      <c r="G75" s="11">
        <f t="shared" si="3"/>
        <v>96443.866250000006</v>
      </c>
    </row>
    <row r="76" spans="1:9" x14ac:dyDescent="0.2">
      <c r="A76">
        <v>48</v>
      </c>
      <c r="B76" s="5">
        <v>46752</v>
      </c>
      <c r="C76" s="11">
        <f t="shared" si="0"/>
        <v>364.85624999999999</v>
      </c>
      <c r="D76" s="11">
        <f t="shared" si="1"/>
        <v>269.24</v>
      </c>
      <c r="E76" s="11">
        <f t="shared" si="2"/>
        <v>95.61624999999998</v>
      </c>
      <c r="G76" s="11">
        <f t="shared" si="3"/>
        <v>96348.25</v>
      </c>
      <c r="H76" s="11">
        <f t="shared" ref="H76:I76" si="6">SUM(D65:D76)</f>
        <v>3248.2999999999993</v>
      </c>
      <c r="I76" s="11">
        <f t="shared" si="6"/>
        <v>1129.9749999999999</v>
      </c>
    </row>
    <row r="77" spans="1:9" x14ac:dyDescent="0.2">
      <c r="A77">
        <v>49</v>
      </c>
      <c r="B77" s="5">
        <v>46783</v>
      </c>
      <c r="C77" s="11">
        <f t="shared" si="0"/>
        <v>364.85624999999999</v>
      </c>
      <c r="D77" s="11">
        <f t="shared" si="1"/>
        <v>268.97000000000003</v>
      </c>
      <c r="E77" s="11">
        <f t="shared" si="2"/>
        <v>95.886249999999961</v>
      </c>
      <c r="G77" s="11">
        <f t="shared" si="3"/>
        <v>96252.363750000004</v>
      </c>
    </row>
    <row r="78" spans="1:9" x14ac:dyDescent="0.2">
      <c r="A78">
        <v>50</v>
      </c>
      <c r="B78" s="5">
        <v>46812</v>
      </c>
      <c r="C78" s="11">
        <f t="shared" si="0"/>
        <v>364.85624999999999</v>
      </c>
      <c r="D78" s="11">
        <f t="shared" si="1"/>
        <v>268.7</v>
      </c>
      <c r="E78" s="11">
        <f t="shared" si="2"/>
        <v>96.15625</v>
      </c>
      <c r="G78" s="11">
        <f t="shared" si="3"/>
        <v>96156.207500000004</v>
      </c>
    </row>
    <row r="79" spans="1:9" x14ac:dyDescent="0.2">
      <c r="A79">
        <v>51</v>
      </c>
      <c r="B79" s="5">
        <v>46843</v>
      </c>
      <c r="C79" s="11">
        <f t="shared" si="0"/>
        <v>364.85624999999999</v>
      </c>
      <c r="D79" s="11">
        <f t="shared" si="1"/>
        <v>268.44</v>
      </c>
      <c r="E79" s="11">
        <f t="shared" si="2"/>
        <v>96.416249999999991</v>
      </c>
      <c r="G79" s="11">
        <f t="shared" si="3"/>
        <v>96059.791250000009</v>
      </c>
    </row>
    <row r="80" spans="1:9" x14ac:dyDescent="0.2">
      <c r="A80">
        <v>52</v>
      </c>
      <c r="B80" s="5">
        <v>46873</v>
      </c>
      <c r="C80" s="11">
        <f t="shared" si="0"/>
        <v>364.85624999999999</v>
      </c>
      <c r="D80" s="11">
        <f t="shared" si="1"/>
        <v>268.17</v>
      </c>
      <c r="E80" s="11">
        <f t="shared" si="2"/>
        <v>96.686249999999973</v>
      </c>
      <c r="G80" s="11">
        <f t="shared" si="3"/>
        <v>95963.10500000001</v>
      </c>
    </row>
    <row r="81" spans="1:9" x14ac:dyDescent="0.2">
      <c r="A81">
        <v>53</v>
      </c>
      <c r="B81" s="5">
        <v>46904</v>
      </c>
      <c r="C81" s="11">
        <f t="shared" si="0"/>
        <v>364.85624999999999</v>
      </c>
      <c r="D81" s="11">
        <f t="shared" si="1"/>
        <v>267.89999999999998</v>
      </c>
      <c r="E81" s="11">
        <f t="shared" si="2"/>
        <v>96.956250000000011</v>
      </c>
      <c r="G81" s="11">
        <f t="shared" si="3"/>
        <v>95866.148750000008</v>
      </c>
    </row>
    <row r="82" spans="1:9" x14ac:dyDescent="0.2">
      <c r="A82">
        <v>54</v>
      </c>
      <c r="B82" s="5">
        <v>46934</v>
      </c>
      <c r="C82" s="11">
        <f t="shared" si="0"/>
        <v>364.85624999999999</v>
      </c>
      <c r="D82" s="11">
        <f t="shared" si="1"/>
        <v>267.63</v>
      </c>
      <c r="E82" s="11">
        <f t="shared" si="2"/>
        <v>97.226249999999993</v>
      </c>
      <c r="G82" s="11">
        <f t="shared" si="3"/>
        <v>95768.922500000001</v>
      </c>
    </row>
    <row r="83" spans="1:9" x14ac:dyDescent="0.2">
      <c r="A83">
        <v>55</v>
      </c>
      <c r="B83" s="5">
        <v>46965</v>
      </c>
      <c r="C83" s="11">
        <f t="shared" si="0"/>
        <v>364.85624999999999</v>
      </c>
      <c r="D83" s="11">
        <f t="shared" si="1"/>
        <v>267.35000000000002</v>
      </c>
      <c r="E83" s="11">
        <f t="shared" si="2"/>
        <v>97.506249999999966</v>
      </c>
      <c r="G83" s="11">
        <f t="shared" si="3"/>
        <v>95671.416249999995</v>
      </c>
    </row>
    <row r="84" spans="1:9" x14ac:dyDescent="0.2">
      <c r="A84">
        <v>56</v>
      </c>
      <c r="B84" s="5">
        <v>46996</v>
      </c>
      <c r="C84" s="11">
        <f t="shared" si="0"/>
        <v>364.85624999999999</v>
      </c>
      <c r="D84" s="11">
        <f t="shared" si="1"/>
        <v>267.08</v>
      </c>
      <c r="E84" s="11">
        <f t="shared" si="2"/>
        <v>97.776250000000005</v>
      </c>
      <c r="G84" s="11">
        <f t="shared" si="3"/>
        <v>95573.64</v>
      </c>
    </row>
    <row r="85" spans="1:9" x14ac:dyDescent="0.2">
      <c r="A85">
        <v>57</v>
      </c>
      <c r="B85" s="5">
        <v>47026</v>
      </c>
      <c r="C85" s="11">
        <f t="shared" si="0"/>
        <v>364.85624999999999</v>
      </c>
      <c r="D85" s="11">
        <f t="shared" si="1"/>
        <v>266.81</v>
      </c>
      <c r="E85" s="11">
        <f t="shared" si="2"/>
        <v>98.046249999999986</v>
      </c>
      <c r="G85" s="11">
        <f t="shared" si="3"/>
        <v>95475.59375</v>
      </c>
    </row>
    <row r="86" spans="1:9" x14ac:dyDescent="0.2">
      <c r="A86">
        <v>58</v>
      </c>
      <c r="B86" s="5">
        <v>47057</v>
      </c>
      <c r="C86" s="11">
        <f t="shared" si="0"/>
        <v>364.85624999999999</v>
      </c>
      <c r="D86" s="11">
        <f t="shared" si="1"/>
        <v>266.54000000000002</v>
      </c>
      <c r="E86" s="11">
        <f t="shared" si="2"/>
        <v>98.316249999999968</v>
      </c>
      <c r="G86" s="11">
        <f t="shared" si="3"/>
        <v>95377.277499999997</v>
      </c>
    </row>
    <row r="87" spans="1:9" x14ac:dyDescent="0.2">
      <c r="A87">
        <v>59</v>
      </c>
      <c r="B87" s="5">
        <v>47087</v>
      </c>
      <c r="C87" s="11">
        <f t="shared" si="0"/>
        <v>364.85624999999999</v>
      </c>
      <c r="D87" s="11">
        <f t="shared" si="1"/>
        <v>266.26</v>
      </c>
      <c r="E87" s="11">
        <f t="shared" si="2"/>
        <v>98.596249999999998</v>
      </c>
      <c r="G87" s="11">
        <f t="shared" si="3"/>
        <v>95278.681249999994</v>
      </c>
    </row>
    <row r="88" spans="1:9" x14ac:dyDescent="0.2">
      <c r="A88">
        <v>60</v>
      </c>
      <c r="B88" s="5">
        <v>47118</v>
      </c>
      <c r="C88" s="11">
        <f t="shared" si="0"/>
        <v>364.85624999999999</v>
      </c>
      <c r="D88" s="11">
        <f t="shared" si="1"/>
        <v>265.99</v>
      </c>
      <c r="E88" s="11">
        <f t="shared" si="2"/>
        <v>98.86624999999998</v>
      </c>
      <c r="G88" s="11">
        <f t="shared" si="3"/>
        <v>95179.814999999988</v>
      </c>
      <c r="H88" s="11">
        <f t="shared" ref="H88:I88" si="7">SUM(D77:D88)</f>
        <v>3209.84</v>
      </c>
      <c r="I88" s="11">
        <f t="shared" si="7"/>
        <v>1168.4349999999997</v>
      </c>
    </row>
    <row r="89" spans="1:9" x14ac:dyDescent="0.2">
      <c r="A89">
        <v>61</v>
      </c>
      <c r="B89" s="5">
        <v>47149</v>
      </c>
      <c r="C89" s="11">
        <f t="shared" si="0"/>
        <v>364.85624999999999</v>
      </c>
      <c r="D89" s="11">
        <f t="shared" si="1"/>
        <v>265.70999999999998</v>
      </c>
      <c r="E89" s="11">
        <f t="shared" si="2"/>
        <v>99.146250000000009</v>
      </c>
      <c r="G89" s="11">
        <f t="shared" si="3"/>
        <v>95080.668749999983</v>
      </c>
    </row>
    <row r="90" spans="1:9" x14ac:dyDescent="0.2">
      <c r="A90">
        <v>62</v>
      </c>
      <c r="B90" s="5">
        <v>47177</v>
      </c>
      <c r="C90" s="11">
        <f t="shared" si="0"/>
        <v>364.85624999999999</v>
      </c>
      <c r="D90" s="11">
        <f t="shared" si="1"/>
        <v>265.43</v>
      </c>
      <c r="E90" s="11">
        <f t="shared" si="2"/>
        <v>99.426249999999982</v>
      </c>
      <c r="G90" s="11">
        <f t="shared" si="3"/>
        <v>94981.242499999978</v>
      </c>
    </row>
    <row r="91" spans="1:9" x14ac:dyDescent="0.2">
      <c r="A91">
        <v>63</v>
      </c>
      <c r="B91" s="5">
        <v>47208</v>
      </c>
      <c r="C91" s="11">
        <f t="shared" si="0"/>
        <v>364.85624999999999</v>
      </c>
      <c r="D91" s="11">
        <f t="shared" si="1"/>
        <v>265.16000000000003</v>
      </c>
      <c r="E91" s="11">
        <f t="shared" si="2"/>
        <v>99.696249999999964</v>
      </c>
      <c r="G91" s="11">
        <f t="shared" si="3"/>
        <v>94881.546249999985</v>
      </c>
    </row>
    <row r="92" spans="1:9" x14ac:dyDescent="0.2">
      <c r="A92">
        <v>64</v>
      </c>
      <c r="B92" s="5">
        <v>47238</v>
      </c>
      <c r="C92" s="11">
        <f t="shared" si="0"/>
        <v>364.85624999999999</v>
      </c>
      <c r="D92" s="11">
        <f t="shared" si="1"/>
        <v>264.88</v>
      </c>
      <c r="E92" s="11">
        <f t="shared" si="2"/>
        <v>99.976249999999993</v>
      </c>
      <c r="G92" s="11">
        <f t="shared" si="3"/>
        <v>94781.569999999978</v>
      </c>
    </row>
    <row r="93" spans="1:9" x14ac:dyDescent="0.2">
      <c r="A93">
        <v>65</v>
      </c>
      <c r="B93" s="5">
        <v>47269</v>
      </c>
      <c r="C93" s="11">
        <f t="shared" si="0"/>
        <v>364.85624999999999</v>
      </c>
      <c r="D93" s="11">
        <f t="shared" si="1"/>
        <v>264.60000000000002</v>
      </c>
      <c r="E93" s="11">
        <f t="shared" si="2"/>
        <v>100.25624999999997</v>
      </c>
      <c r="G93" s="11">
        <f t="shared" si="3"/>
        <v>94681.313749999972</v>
      </c>
    </row>
    <row r="94" spans="1:9" x14ac:dyDescent="0.2">
      <c r="A94">
        <v>66</v>
      </c>
      <c r="B94" s="5">
        <v>47299</v>
      </c>
      <c r="C94" s="11">
        <f t="shared" ref="C94:C157" si="8">MIN($B$19,G93+D94)</f>
        <v>364.85624999999999</v>
      </c>
      <c r="D94" s="11">
        <f t="shared" ref="D94:D157" si="9">ROUND(G93*$B$22,2)</f>
        <v>264.32</v>
      </c>
      <c r="E94" s="11">
        <f t="shared" ref="E94:E157" si="10">C94-D94</f>
        <v>100.53625</v>
      </c>
      <c r="G94" s="11">
        <f t="shared" ref="G94:G157" si="11">G93-E94-F94</f>
        <v>94580.777499999967</v>
      </c>
    </row>
    <row r="95" spans="1:9" x14ac:dyDescent="0.2">
      <c r="A95">
        <v>67</v>
      </c>
      <c r="B95" s="5">
        <v>47330</v>
      </c>
      <c r="C95" s="11">
        <f t="shared" si="8"/>
        <v>364.85624999999999</v>
      </c>
      <c r="D95" s="11">
        <f t="shared" si="9"/>
        <v>264.04000000000002</v>
      </c>
      <c r="E95" s="11">
        <f t="shared" si="10"/>
        <v>100.81624999999997</v>
      </c>
      <c r="G95" s="11">
        <f t="shared" si="11"/>
        <v>94479.961249999964</v>
      </c>
    </row>
    <row r="96" spans="1:9" x14ac:dyDescent="0.2">
      <c r="A96">
        <v>68</v>
      </c>
      <c r="B96" s="5">
        <v>47361</v>
      </c>
      <c r="C96" s="11">
        <f t="shared" si="8"/>
        <v>364.85624999999999</v>
      </c>
      <c r="D96" s="11">
        <f t="shared" si="9"/>
        <v>263.76</v>
      </c>
      <c r="E96" s="11">
        <f t="shared" si="10"/>
        <v>101.09625</v>
      </c>
      <c r="G96" s="11">
        <f t="shared" si="11"/>
        <v>94378.864999999962</v>
      </c>
    </row>
    <row r="97" spans="1:9" x14ac:dyDescent="0.2">
      <c r="A97">
        <v>69</v>
      </c>
      <c r="B97" s="5">
        <v>47391</v>
      </c>
      <c r="C97" s="11">
        <f t="shared" si="8"/>
        <v>364.85624999999999</v>
      </c>
      <c r="D97" s="11">
        <f t="shared" si="9"/>
        <v>263.47000000000003</v>
      </c>
      <c r="E97" s="11">
        <f t="shared" si="10"/>
        <v>101.38624999999996</v>
      </c>
      <c r="G97" s="11">
        <f t="shared" si="11"/>
        <v>94277.478749999966</v>
      </c>
    </row>
    <row r="98" spans="1:9" x14ac:dyDescent="0.2">
      <c r="A98">
        <v>70</v>
      </c>
      <c r="B98" s="5">
        <v>47422</v>
      </c>
      <c r="C98" s="11">
        <f t="shared" si="8"/>
        <v>364.85624999999999</v>
      </c>
      <c r="D98" s="11">
        <f t="shared" si="9"/>
        <v>263.19</v>
      </c>
      <c r="E98" s="11">
        <f t="shared" si="10"/>
        <v>101.66624999999999</v>
      </c>
      <c r="G98" s="11">
        <f t="shared" si="11"/>
        <v>94175.812499999971</v>
      </c>
    </row>
    <row r="99" spans="1:9" x14ac:dyDescent="0.2">
      <c r="A99">
        <v>71</v>
      </c>
      <c r="B99" s="5">
        <v>47452</v>
      </c>
      <c r="C99" s="11">
        <f t="shared" si="8"/>
        <v>364.85624999999999</v>
      </c>
      <c r="D99" s="11">
        <f t="shared" si="9"/>
        <v>262.91000000000003</v>
      </c>
      <c r="E99" s="11">
        <f t="shared" si="10"/>
        <v>101.94624999999996</v>
      </c>
      <c r="G99" s="11">
        <f t="shared" si="11"/>
        <v>94073.866249999977</v>
      </c>
    </row>
    <row r="100" spans="1:9" x14ac:dyDescent="0.2">
      <c r="A100">
        <v>72</v>
      </c>
      <c r="B100" s="5">
        <v>47483</v>
      </c>
      <c r="C100" s="11">
        <f t="shared" si="8"/>
        <v>364.85624999999999</v>
      </c>
      <c r="D100" s="11">
        <f t="shared" si="9"/>
        <v>262.62</v>
      </c>
      <c r="E100" s="11">
        <f t="shared" si="10"/>
        <v>102.23624999999998</v>
      </c>
      <c r="G100" s="11">
        <f t="shared" si="11"/>
        <v>93971.629999999976</v>
      </c>
      <c r="H100" s="11">
        <f t="shared" ref="H100:I100" si="12">SUM(D89:D100)</f>
        <v>3170.0899999999997</v>
      </c>
      <c r="I100" s="11">
        <f t="shared" si="12"/>
        <v>1208.1849999999997</v>
      </c>
    </row>
    <row r="101" spans="1:9" x14ac:dyDescent="0.2">
      <c r="A101">
        <v>73</v>
      </c>
      <c r="B101" s="5">
        <v>47514</v>
      </c>
      <c r="C101" s="11">
        <f t="shared" si="8"/>
        <v>364.85624999999999</v>
      </c>
      <c r="D101" s="11">
        <f t="shared" si="9"/>
        <v>262.33999999999997</v>
      </c>
      <c r="E101" s="11">
        <f t="shared" si="10"/>
        <v>102.51625000000001</v>
      </c>
      <c r="G101" s="11">
        <f t="shared" si="11"/>
        <v>93869.113749999975</v>
      </c>
    </row>
    <row r="102" spans="1:9" x14ac:dyDescent="0.2">
      <c r="A102">
        <v>74</v>
      </c>
      <c r="B102" s="5">
        <v>47542</v>
      </c>
      <c r="C102" s="11">
        <f t="shared" si="8"/>
        <v>364.85624999999999</v>
      </c>
      <c r="D102" s="11">
        <f t="shared" si="9"/>
        <v>262.05</v>
      </c>
      <c r="E102" s="11">
        <f t="shared" si="10"/>
        <v>102.80624999999998</v>
      </c>
      <c r="G102" s="11">
        <f t="shared" si="11"/>
        <v>93766.307499999981</v>
      </c>
    </row>
    <row r="103" spans="1:9" x14ac:dyDescent="0.2">
      <c r="A103">
        <v>75</v>
      </c>
      <c r="B103" s="5">
        <v>47573</v>
      </c>
      <c r="C103" s="11">
        <f t="shared" si="8"/>
        <v>364.85624999999999</v>
      </c>
      <c r="D103" s="11">
        <f t="shared" si="9"/>
        <v>261.76</v>
      </c>
      <c r="E103" s="11">
        <f t="shared" si="10"/>
        <v>103.09625</v>
      </c>
      <c r="G103" s="11">
        <f t="shared" si="11"/>
        <v>93663.211249999978</v>
      </c>
    </row>
    <row r="104" spans="1:9" x14ac:dyDescent="0.2">
      <c r="A104">
        <v>76</v>
      </c>
      <c r="B104" s="5">
        <v>47603</v>
      </c>
      <c r="C104" s="11">
        <f t="shared" si="8"/>
        <v>364.85624999999999</v>
      </c>
      <c r="D104" s="11">
        <f t="shared" si="9"/>
        <v>261.48</v>
      </c>
      <c r="E104" s="11">
        <f t="shared" si="10"/>
        <v>103.37624999999997</v>
      </c>
      <c r="G104" s="11">
        <f t="shared" si="11"/>
        <v>93559.834999999977</v>
      </c>
    </row>
    <row r="105" spans="1:9" x14ac:dyDescent="0.2">
      <c r="A105">
        <v>77</v>
      </c>
      <c r="B105" s="5">
        <v>47634</v>
      </c>
      <c r="C105" s="11">
        <f t="shared" si="8"/>
        <v>364.85624999999999</v>
      </c>
      <c r="D105" s="11">
        <f t="shared" si="9"/>
        <v>261.19</v>
      </c>
      <c r="E105" s="11">
        <f t="shared" si="10"/>
        <v>103.66624999999999</v>
      </c>
      <c r="G105" s="11">
        <f t="shared" si="11"/>
        <v>93456.168749999983</v>
      </c>
    </row>
    <row r="106" spans="1:9" x14ac:dyDescent="0.2">
      <c r="A106">
        <v>78</v>
      </c>
      <c r="B106" s="5">
        <v>47664</v>
      </c>
      <c r="C106" s="11">
        <f t="shared" si="8"/>
        <v>364.85624999999999</v>
      </c>
      <c r="D106" s="11">
        <f t="shared" si="9"/>
        <v>260.89999999999998</v>
      </c>
      <c r="E106" s="11">
        <f t="shared" si="10"/>
        <v>103.95625000000001</v>
      </c>
      <c r="G106" s="11">
        <f t="shared" si="11"/>
        <v>93352.21249999998</v>
      </c>
    </row>
    <row r="107" spans="1:9" x14ac:dyDescent="0.2">
      <c r="A107">
        <v>79</v>
      </c>
      <c r="B107" s="5">
        <v>47695</v>
      </c>
      <c r="C107" s="11">
        <f t="shared" si="8"/>
        <v>364.85624999999999</v>
      </c>
      <c r="D107" s="11">
        <f t="shared" si="9"/>
        <v>260.61</v>
      </c>
      <c r="E107" s="11">
        <f t="shared" si="10"/>
        <v>104.24624999999997</v>
      </c>
      <c r="G107" s="11">
        <f t="shared" si="11"/>
        <v>93247.966249999983</v>
      </c>
    </row>
    <row r="108" spans="1:9" x14ac:dyDescent="0.2">
      <c r="A108">
        <v>80</v>
      </c>
      <c r="B108" s="5">
        <v>47726</v>
      </c>
      <c r="C108" s="11">
        <f t="shared" si="8"/>
        <v>364.85624999999999</v>
      </c>
      <c r="D108" s="11">
        <f t="shared" si="9"/>
        <v>260.32</v>
      </c>
      <c r="E108" s="11">
        <f t="shared" si="10"/>
        <v>104.53625</v>
      </c>
      <c r="G108" s="11">
        <f t="shared" si="11"/>
        <v>93143.429999999978</v>
      </c>
    </row>
    <row r="109" spans="1:9" x14ac:dyDescent="0.2">
      <c r="A109">
        <v>81</v>
      </c>
      <c r="B109" s="5">
        <v>47756</v>
      </c>
      <c r="C109" s="11">
        <f t="shared" si="8"/>
        <v>364.85624999999999</v>
      </c>
      <c r="D109" s="11">
        <f t="shared" si="9"/>
        <v>260.02999999999997</v>
      </c>
      <c r="E109" s="11">
        <f t="shared" si="10"/>
        <v>104.82625000000002</v>
      </c>
      <c r="G109" s="11">
        <f t="shared" si="11"/>
        <v>93038.60374999998</v>
      </c>
    </row>
    <row r="110" spans="1:9" x14ac:dyDescent="0.2">
      <c r="A110">
        <v>82</v>
      </c>
      <c r="B110" s="5">
        <v>47787</v>
      </c>
      <c r="C110" s="11">
        <f t="shared" si="8"/>
        <v>364.85624999999999</v>
      </c>
      <c r="D110" s="11">
        <f t="shared" si="9"/>
        <v>259.73</v>
      </c>
      <c r="E110" s="11">
        <f t="shared" si="10"/>
        <v>105.12624999999997</v>
      </c>
      <c r="G110" s="11">
        <f t="shared" si="11"/>
        <v>92933.477499999979</v>
      </c>
    </row>
    <row r="111" spans="1:9" x14ac:dyDescent="0.2">
      <c r="A111">
        <v>83</v>
      </c>
      <c r="B111" s="5">
        <v>47817</v>
      </c>
      <c r="C111" s="11">
        <f t="shared" si="8"/>
        <v>364.85624999999999</v>
      </c>
      <c r="D111" s="11">
        <f t="shared" si="9"/>
        <v>259.44</v>
      </c>
      <c r="E111" s="11">
        <f t="shared" si="10"/>
        <v>105.41624999999999</v>
      </c>
      <c r="G111" s="11">
        <f t="shared" si="11"/>
        <v>92828.061249999984</v>
      </c>
    </row>
    <row r="112" spans="1:9" x14ac:dyDescent="0.2">
      <c r="A112">
        <v>84</v>
      </c>
      <c r="B112" s="5">
        <v>47848</v>
      </c>
      <c r="C112" s="11">
        <f t="shared" si="8"/>
        <v>364.85624999999999</v>
      </c>
      <c r="D112" s="11">
        <f t="shared" si="9"/>
        <v>259.14999999999998</v>
      </c>
      <c r="E112" s="11">
        <f t="shared" si="10"/>
        <v>105.70625000000001</v>
      </c>
      <c r="G112" s="11">
        <f t="shared" si="11"/>
        <v>92722.354999999981</v>
      </c>
      <c r="H112" s="11">
        <f t="shared" ref="H112:I112" si="13">SUM(D101:D112)</f>
        <v>3129.0000000000005</v>
      </c>
      <c r="I112" s="11">
        <f t="shared" si="13"/>
        <v>1249.2749999999999</v>
      </c>
    </row>
    <row r="113" spans="1:9" x14ac:dyDescent="0.2">
      <c r="A113">
        <v>85</v>
      </c>
      <c r="B113" s="5">
        <v>47879</v>
      </c>
      <c r="C113" s="11">
        <f t="shared" si="8"/>
        <v>364.85624999999999</v>
      </c>
      <c r="D113" s="11">
        <f t="shared" si="9"/>
        <v>258.85000000000002</v>
      </c>
      <c r="E113" s="11">
        <f t="shared" si="10"/>
        <v>106.00624999999997</v>
      </c>
      <c r="G113" s="11">
        <f t="shared" si="11"/>
        <v>92616.348749999976</v>
      </c>
    </row>
    <row r="114" spans="1:9" x14ac:dyDescent="0.2">
      <c r="A114">
        <v>86</v>
      </c>
      <c r="B114" s="5">
        <v>47907</v>
      </c>
      <c r="C114" s="11">
        <f t="shared" si="8"/>
        <v>364.85624999999999</v>
      </c>
      <c r="D114" s="11">
        <f t="shared" si="9"/>
        <v>258.55</v>
      </c>
      <c r="E114" s="11">
        <f t="shared" si="10"/>
        <v>106.30624999999998</v>
      </c>
      <c r="G114" s="11">
        <f t="shared" si="11"/>
        <v>92510.042499999981</v>
      </c>
    </row>
    <row r="115" spans="1:9" x14ac:dyDescent="0.2">
      <c r="A115">
        <v>87</v>
      </c>
      <c r="B115" s="5">
        <v>47938</v>
      </c>
      <c r="C115" s="11">
        <f t="shared" si="8"/>
        <v>364.85624999999999</v>
      </c>
      <c r="D115" s="11">
        <f t="shared" si="9"/>
        <v>258.26</v>
      </c>
      <c r="E115" s="11">
        <f t="shared" si="10"/>
        <v>106.59625</v>
      </c>
      <c r="G115" s="11">
        <f t="shared" si="11"/>
        <v>92403.446249999979</v>
      </c>
    </row>
    <row r="116" spans="1:9" x14ac:dyDescent="0.2">
      <c r="A116">
        <v>88</v>
      </c>
      <c r="B116" s="5">
        <v>47968</v>
      </c>
      <c r="C116" s="11">
        <f t="shared" si="8"/>
        <v>364.85624999999999</v>
      </c>
      <c r="D116" s="11">
        <f t="shared" si="9"/>
        <v>257.95999999999998</v>
      </c>
      <c r="E116" s="11">
        <f t="shared" si="10"/>
        <v>106.89625000000001</v>
      </c>
      <c r="G116" s="11">
        <f t="shared" si="11"/>
        <v>92296.549999999974</v>
      </c>
    </row>
    <row r="117" spans="1:9" x14ac:dyDescent="0.2">
      <c r="A117">
        <v>89</v>
      </c>
      <c r="B117" s="5">
        <v>47999</v>
      </c>
      <c r="C117" s="11">
        <f t="shared" si="8"/>
        <v>364.85624999999999</v>
      </c>
      <c r="D117" s="11">
        <f t="shared" si="9"/>
        <v>257.66000000000003</v>
      </c>
      <c r="E117" s="11">
        <f t="shared" si="10"/>
        <v>107.19624999999996</v>
      </c>
      <c r="G117" s="11">
        <f t="shared" si="11"/>
        <v>92189.35374999998</v>
      </c>
    </row>
    <row r="118" spans="1:9" x14ac:dyDescent="0.2">
      <c r="A118">
        <v>90</v>
      </c>
      <c r="B118" s="5">
        <v>48029</v>
      </c>
      <c r="C118" s="11">
        <f t="shared" si="8"/>
        <v>364.85624999999999</v>
      </c>
      <c r="D118" s="11">
        <f t="shared" si="9"/>
        <v>257.36</v>
      </c>
      <c r="E118" s="11">
        <f t="shared" si="10"/>
        <v>107.49624999999997</v>
      </c>
      <c r="G118" s="11">
        <f t="shared" si="11"/>
        <v>92081.857499999984</v>
      </c>
    </row>
    <row r="119" spans="1:9" x14ac:dyDescent="0.2">
      <c r="A119">
        <v>91</v>
      </c>
      <c r="B119" s="5">
        <v>48060</v>
      </c>
      <c r="C119" s="11">
        <f t="shared" si="8"/>
        <v>364.85624999999999</v>
      </c>
      <c r="D119" s="11">
        <f t="shared" si="9"/>
        <v>257.06</v>
      </c>
      <c r="E119" s="11">
        <f t="shared" si="10"/>
        <v>107.79624999999999</v>
      </c>
      <c r="G119" s="11">
        <f t="shared" si="11"/>
        <v>91974.061249999984</v>
      </c>
    </row>
    <row r="120" spans="1:9" x14ac:dyDescent="0.2">
      <c r="A120">
        <v>92</v>
      </c>
      <c r="B120" s="5">
        <v>48091</v>
      </c>
      <c r="C120" s="11">
        <f t="shared" si="8"/>
        <v>364.85624999999999</v>
      </c>
      <c r="D120" s="11">
        <f t="shared" si="9"/>
        <v>256.76</v>
      </c>
      <c r="E120" s="11">
        <f t="shared" si="10"/>
        <v>108.09625</v>
      </c>
      <c r="G120" s="11">
        <f t="shared" si="11"/>
        <v>91865.964999999982</v>
      </c>
    </row>
    <row r="121" spans="1:9" x14ac:dyDescent="0.2">
      <c r="A121">
        <v>93</v>
      </c>
      <c r="B121" s="5">
        <v>48121</v>
      </c>
      <c r="C121" s="11">
        <f t="shared" si="8"/>
        <v>364.85624999999999</v>
      </c>
      <c r="D121" s="11">
        <f t="shared" si="9"/>
        <v>256.45999999999998</v>
      </c>
      <c r="E121" s="11">
        <f t="shared" si="10"/>
        <v>108.39625000000001</v>
      </c>
      <c r="G121" s="11">
        <f t="shared" si="11"/>
        <v>91757.568749999977</v>
      </c>
    </row>
    <row r="122" spans="1:9" x14ac:dyDescent="0.2">
      <c r="A122">
        <v>94</v>
      </c>
      <c r="B122" s="5">
        <v>48152</v>
      </c>
      <c r="C122" s="11">
        <f t="shared" si="8"/>
        <v>364.85624999999999</v>
      </c>
      <c r="D122" s="11">
        <f t="shared" si="9"/>
        <v>256.16000000000003</v>
      </c>
      <c r="E122" s="11">
        <f t="shared" si="10"/>
        <v>108.69624999999996</v>
      </c>
      <c r="G122" s="11">
        <f t="shared" si="11"/>
        <v>91648.872499999983</v>
      </c>
    </row>
    <row r="123" spans="1:9" x14ac:dyDescent="0.2">
      <c r="A123">
        <v>95</v>
      </c>
      <c r="B123" s="5">
        <v>48182</v>
      </c>
      <c r="C123" s="11">
        <f t="shared" si="8"/>
        <v>364.85624999999999</v>
      </c>
      <c r="D123" s="11">
        <f t="shared" si="9"/>
        <v>255.85</v>
      </c>
      <c r="E123" s="11">
        <f t="shared" si="10"/>
        <v>109.00624999999999</v>
      </c>
      <c r="G123" s="11">
        <f t="shared" si="11"/>
        <v>91539.866249999977</v>
      </c>
    </row>
    <row r="124" spans="1:9" x14ac:dyDescent="0.2">
      <c r="A124">
        <v>96</v>
      </c>
      <c r="B124" s="5">
        <v>48213</v>
      </c>
      <c r="C124" s="11">
        <f t="shared" si="8"/>
        <v>364.85624999999999</v>
      </c>
      <c r="D124" s="11">
        <f t="shared" si="9"/>
        <v>255.55</v>
      </c>
      <c r="E124" s="11">
        <f t="shared" si="10"/>
        <v>109.30624999999998</v>
      </c>
      <c r="G124" s="11">
        <f t="shared" si="11"/>
        <v>91430.559999999983</v>
      </c>
      <c r="H124" s="11">
        <f t="shared" ref="H124:I124" si="14">SUM(D113:D124)</f>
        <v>3086.48</v>
      </c>
      <c r="I124" s="11">
        <f t="shared" si="14"/>
        <v>1291.7949999999996</v>
      </c>
    </row>
    <row r="125" spans="1:9" x14ac:dyDescent="0.2">
      <c r="A125">
        <v>97</v>
      </c>
      <c r="B125" s="5">
        <v>48244</v>
      </c>
      <c r="C125" s="11">
        <f t="shared" si="8"/>
        <v>364.85624999999999</v>
      </c>
      <c r="D125" s="11">
        <f t="shared" si="9"/>
        <v>255.24</v>
      </c>
      <c r="E125" s="11">
        <f t="shared" si="10"/>
        <v>109.61624999999998</v>
      </c>
      <c r="G125" s="11">
        <f t="shared" si="11"/>
        <v>91320.943749999977</v>
      </c>
    </row>
    <row r="126" spans="1:9" x14ac:dyDescent="0.2">
      <c r="A126">
        <v>98</v>
      </c>
      <c r="B126" s="5">
        <v>48273</v>
      </c>
      <c r="C126" s="11">
        <f t="shared" si="8"/>
        <v>364.85624999999999</v>
      </c>
      <c r="D126" s="11">
        <f t="shared" si="9"/>
        <v>254.94</v>
      </c>
      <c r="E126" s="11">
        <f t="shared" si="10"/>
        <v>109.91624999999999</v>
      </c>
      <c r="G126" s="11">
        <f t="shared" si="11"/>
        <v>91211.027499999982</v>
      </c>
    </row>
    <row r="127" spans="1:9" x14ac:dyDescent="0.2">
      <c r="A127">
        <v>99</v>
      </c>
      <c r="B127" s="5">
        <v>48304</v>
      </c>
      <c r="C127" s="11">
        <f t="shared" si="8"/>
        <v>364.85624999999999</v>
      </c>
      <c r="D127" s="11">
        <f t="shared" si="9"/>
        <v>254.63</v>
      </c>
      <c r="E127" s="11">
        <f t="shared" si="10"/>
        <v>110.22624999999999</v>
      </c>
      <c r="G127" s="11">
        <f t="shared" si="11"/>
        <v>91100.801249999975</v>
      </c>
    </row>
    <row r="128" spans="1:9" x14ac:dyDescent="0.2">
      <c r="A128">
        <v>100</v>
      </c>
      <c r="B128" s="5">
        <v>48334</v>
      </c>
      <c r="C128" s="11">
        <f t="shared" si="8"/>
        <v>364.85624999999999</v>
      </c>
      <c r="D128" s="11">
        <f t="shared" si="9"/>
        <v>254.32</v>
      </c>
      <c r="E128" s="11">
        <f t="shared" si="10"/>
        <v>110.53625</v>
      </c>
      <c r="G128" s="11">
        <f t="shared" si="11"/>
        <v>90990.26499999997</v>
      </c>
    </row>
    <row r="129" spans="1:9" x14ac:dyDescent="0.2">
      <c r="A129">
        <v>101</v>
      </c>
      <c r="B129" s="5">
        <v>48365</v>
      </c>
      <c r="C129" s="11">
        <f t="shared" si="8"/>
        <v>364.85624999999999</v>
      </c>
      <c r="D129" s="11">
        <f t="shared" si="9"/>
        <v>254.01</v>
      </c>
      <c r="E129" s="11">
        <f t="shared" si="10"/>
        <v>110.84625</v>
      </c>
      <c r="G129" s="11">
        <f t="shared" si="11"/>
        <v>90879.418749999968</v>
      </c>
    </row>
    <row r="130" spans="1:9" x14ac:dyDescent="0.2">
      <c r="A130">
        <v>102</v>
      </c>
      <c r="B130" s="5">
        <v>48395</v>
      </c>
      <c r="C130" s="11">
        <f t="shared" si="8"/>
        <v>364.85624999999999</v>
      </c>
      <c r="D130" s="11">
        <f t="shared" si="9"/>
        <v>253.71</v>
      </c>
      <c r="E130" s="11">
        <f t="shared" si="10"/>
        <v>111.14624999999998</v>
      </c>
      <c r="G130" s="11">
        <f t="shared" si="11"/>
        <v>90768.272499999963</v>
      </c>
    </row>
    <row r="131" spans="1:9" x14ac:dyDescent="0.2">
      <c r="A131">
        <v>103</v>
      </c>
      <c r="B131" s="5">
        <v>48426</v>
      </c>
      <c r="C131" s="11">
        <f t="shared" si="8"/>
        <v>364.85624999999999</v>
      </c>
      <c r="D131" s="11">
        <f t="shared" si="9"/>
        <v>253.39</v>
      </c>
      <c r="E131" s="11">
        <f t="shared" si="10"/>
        <v>111.46625</v>
      </c>
      <c r="G131" s="11">
        <f t="shared" si="11"/>
        <v>90656.806249999965</v>
      </c>
    </row>
    <row r="132" spans="1:9" x14ac:dyDescent="0.2">
      <c r="A132">
        <v>104</v>
      </c>
      <c r="B132" s="5">
        <v>48457</v>
      </c>
      <c r="C132" s="11">
        <f t="shared" si="8"/>
        <v>364.85624999999999</v>
      </c>
      <c r="D132" s="11">
        <f t="shared" si="9"/>
        <v>253.08</v>
      </c>
      <c r="E132" s="11">
        <f t="shared" si="10"/>
        <v>111.77624999999998</v>
      </c>
      <c r="G132" s="11">
        <f t="shared" si="11"/>
        <v>90545.02999999997</v>
      </c>
    </row>
    <row r="133" spans="1:9" x14ac:dyDescent="0.2">
      <c r="A133">
        <v>105</v>
      </c>
      <c r="B133" s="5">
        <v>48487</v>
      </c>
      <c r="C133" s="11">
        <f t="shared" si="8"/>
        <v>364.85624999999999</v>
      </c>
      <c r="D133" s="11">
        <f t="shared" si="9"/>
        <v>252.77</v>
      </c>
      <c r="E133" s="11">
        <f t="shared" si="10"/>
        <v>112.08624999999998</v>
      </c>
      <c r="G133" s="11">
        <f t="shared" si="11"/>
        <v>90432.943749999977</v>
      </c>
    </row>
    <row r="134" spans="1:9" x14ac:dyDescent="0.2">
      <c r="A134">
        <v>106</v>
      </c>
      <c r="B134" s="5">
        <v>48518</v>
      </c>
      <c r="C134" s="11">
        <f t="shared" si="8"/>
        <v>364.85624999999999</v>
      </c>
      <c r="D134" s="11">
        <f t="shared" si="9"/>
        <v>252.46</v>
      </c>
      <c r="E134" s="11">
        <f t="shared" si="10"/>
        <v>112.39624999999998</v>
      </c>
      <c r="G134" s="11">
        <f t="shared" si="11"/>
        <v>90320.547499999971</v>
      </c>
    </row>
    <row r="135" spans="1:9" x14ac:dyDescent="0.2">
      <c r="A135">
        <v>107</v>
      </c>
      <c r="B135" s="5">
        <v>48548</v>
      </c>
      <c r="C135" s="11">
        <f t="shared" si="8"/>
        <v>364.85624999999999</v>
      </c>
      <c r="D135" s="11">
        <f t="shared" si="9"/>
        <v>252.14</v>
      </c>
      <c r="E135" s="11">
        <f t="shared" si="10"/>
        <v>112.71625</v>
      </c>
      <c r="G135" s="11">
        <f t="shared" si="11"/>
        <v>90207.831249999974</v>
      </c>
    </row>
    <row r="136" spans="1:9" x14ac:dyDescent="0.2">
      <c r="A136">
        <v>108</v>
      </c>
      <c r="B136" s="5">
        <v>48579</v>
      </c>
      <c r="C136" s="11">
        <f t="shared" si="8"/>
        <v>364.85624999999999</v>
      </c>
      <c r="D136" s="11">
        <f t="shared" si="9"/>
        <v>251.83</v>
      </c>
      <c r="E136" s="11">
        <f t="shared" si="10"/>
        <v>113.02624999999998</v>
      </c>
      <c r="G136" s="11">
        <f t="shared" si="11"/>
        <v>90094.804999999978</v>
      </c>
      <c r="H136" s="11">
        <f t="shared" ref="H136:I136" si="15">SUM(D125:D136)</f>
        <v>3042.5199999999995</v>
      </c>
      <c r="I136" s="11">
        <f t="shared" si="15"/>
        <v>1335.7549999999997</v>
      </c>
    </row>
    <row r="137" spans="1:9" x14ac:dyDescent="0.2">
      <c r="A137">
        <v>109</v>
      </c>
      <c r="B137" s="5">
        <v>48610</v>
      </c>
      <c r="C137" s="11">
        <f t="shared" si="8"/>
        <v>364.85624999999999</v>
      </c>
      <c r="D137" s="11">
        <f t="shared" si="9"/>
        <v>251.51</v>
      </c>
      <c r="E137" s="11">
        <f t="shared" si="10"/>
        <v>113.34625</v>
      </c>
      <c r="G137" s="11">
        <f t="shared" si="11"/>
        <v>89981.458749999976</v>
      </c>
    </row>
    <row r="138" spans="1:9" x14ac:dyDescent="0.2">
      <c r="A138">
        <v>110</v>
      </c>
      <c r="B138" s="5">
        <v>48638</v>
      </c>
      <c r="C138" s="11">
        <f t="shared" si="8"/>
        <v>364.85624999999999</v>
      </c>
      <c r="D138" s="11">
        <f t="shared" si="9"/>
        <v>251.2</v>
      </c>
      <c r="E138" s="11">
        <f t="shared" si="10"/>
        <v>113.65625</v>
      </c>
      <c r="G138" s="11">
        <f t="shared" si="11"/>
        <v>89867.802499999976</v>
      </c>
    </row>
    <row r="139" spans="1:9" x14ac:dyDescent="0.2">
      <c r="A139">
        <v>111</v>
      </c>
      <c r="B139" s="5">
        <v>48669</v>
      </c>
      <c r="C139" s="11">
        <f t="shared" si="8"/>
        <v>364.85624999999999</v>
      </c>
      <c r="D139" s="11">
        <f t="shared" si="9"/>
        <v>250.88</v>
      </c>
      <c r="E139" s="11">
        <f t="shared" si="10"/>
        <v>113.97624999999999</v>
      </c>
      <c r="G139" s="11">
        <f t="shared" si="11"/>
        <v>89753.826249999969</v>
      </c>
    </row>
    <row r="140" spans="1:9" x14ac:dyDescent="0.2">
      <c r="A140">
        <v>112</v>
      </c>
      <c r="B140" s="5">
        <v>48699</v>
      </c>
      <c r="C140" s="11">
        <f t="shared" si="8"/>
        <v>364.85624999999999</v>
      </c>
      <c r="D140" s="11">
        <f t="shared" si="9"/>
        <v>250.56</v>
      </c>
      <c r="E140" s="11">
        <f t="shared" si="10"/>
        <v>114.29624999999999</v>
      </c>
      <c r="G140" s="11">
        <f t="shared" si="11"/>
        <v>89639.52999999997</v>
      </c>
    </row>
    <row r="141" spans="1:9" x14ac:dyDescent="0.2">
      <c r="A141">
        <v>113</v>
      </c>
      <c r="B141" s="5">
        <v>48730</v>
      </c>
      <c r="C141" s="11">
        <f t="shared" si="8"/>
        <v>364.85624999999999</v>
      </c>
      <c r="D141" s="11">
        <f t="shared" si="9"/>
        <v>250.24</v>
      </c>
      <c r="E141" s="11">
        <f t="shared" si="10"/>
        <v>114.61624999999998</v>
      </c>
      <c r="G141" s="11">
        <f t="shared" si="11"/>
        <v>89524.913749999963</v>
      </c>
    </row>
    <row r="142" spans="1:9" x14ac:dyDescent="0.2">
      <c r="A142">
        <v>114</v>
      </c>
      <c r="B142" s="5">
        <v>48760</v>
      </c>
      <c r="C142" s="11">
        <f t="shared" si="8"/>
        <v>364.85624999999999</v>
      </c>
      <c r="D142" s="11">
        <f t="shared" si="9"/>
        <v>249.92</v>
      </c>
      <c r="E142" s="11">
        <f t="shared" si="10"/>
        <v>114.93625</v>
      </c>
      <c r="G142" s="11">
        <f t="shared" si="11"/>
        <v>89409.977499999964</v>
      </c>
    </row>
    <row r="143" spans="1:9" x14ac:dyDescent="0.2">
      <c r="A143">
        <v>115</v>
      </c>
      <c r="B143" s="5">
        <v>48791</v>
      </c>
      <c r="C143" s="11">
        <f t="shared" si="8"/>
        <v>364.85624999999999</v>
      </c>
      <c r="D143" s="11">
        <f t="shared" si="9"/>
        <v>249.6</v>
      </c>
      <c r="E143" s="11">
        <f t="shared" si="10"/>
        <v>115.25624999999999</v>
      </c>
      <c r="G143" s="11">
        <f t="shared" si="11"/>
        <v>89294.721249999959</v>
      </c>
    </row>
    <row r="144" spans="1:9" x14ac:dyDescent="0.2">
      <c r="A144">
        <v>116</v>
      </c>
      <c r="B144" s="5">
        <v>48822</v>
      </c>
      <c r="C144" s="11">
        <f t="shared" si="8"/>
        <v>364.85624999999999</v>
      </c>
      <c r="D144" s="11">
        <f t="shared" si="9"/>
        <v>249.28</v>
      </c>
      <c r="E144" s="11">
        <f t="shared" si="10"/>
        <v>115.57624999999999</v>
      </c>
      <c r="G144" s="11">
        <f t="shared" si="11"/>
        <v>89179.14499999996</v>
      </c>
    </row>
    <row r="145" spans="1:9" x14ac:dyDescent="0.2">
      <c r="A145">
        <v>117</v>
      </c>
      <c r="B145" s="5">
        <v>48852</v>
      </c>
      <c r="C145" s="11">
        <f t="shared" si="8"/>
        <v>364.85624999999999</v>
      </c>
      <c r="D145" s="11">
        <f t="shared" si="9"/>
        <v>248.96</v>
      </c>
      <c r="E145" s="11">
        <f t="shared" si="10"/>
        <v>115.89624999999998</v>
      </c>
      <c r="G145" s="11">
        <f t="shared" si="11"/>
        <v>89063.248749999955</v>
      </c>
    </row>
    <row r="146" spans="1:9" x14ac:dyDescent="0.2">
      <c r="A146">
        <v>118</v>
      </c>
      <c r="B146" s="5">
        <v>48883</v>
      </c>
      <c r="C146" s="11">
        <f t="shared" si="8"/>
        <v>364.85624999999999</v>
      </c>
      <c r="D146" s="11">
        <f t="shared" si="9"/>
        <v>248.63</v>
      </c>
      <c r="E146" s="11">
        <f t="shared" si="10"/>
        <v>116.22624999999999</v>
      </c>
      <c r="G146" s="11">
        <f t="shared" si="11"/>
        <v>88947.022499999948</v>
      </c>
    </row>
    <row r="147" spans="1:9" x14ac:dyDescent="0.2">
      <c r="A147">
        <v>119</v>
      </c>
      <c r="B147" s="5">
        <v>48913</v>
      </c>
      <c r="C147" s="11">
        <f t="shared" si="8"/>
        <v>364.85624999999999</v>
      </c>
      <c r="D147" s="11">
        <f t="shared" si="9"/>
        <v>248.31</v>
      </c>
      <c r="E147" s="11">
        <f t="shared" si="10"/>
        <v>116.54624999999999</v>
      </c>
      <c r="G147" s="11">
        <f t="shared" si="11"/>
        <v>88830.476249999949</v>
      </c>
    </row>
    <row r="148" spans="1:9" x14ac:dyDescent="0.2">
      <c r="A148">
        <v>120</v>
      </c>
      <c r="B148" s="5">
        <v>48944</v>
      </c>
      <c r="C148" s="11">
        <f t="shared" si="8"/>
        <v>364.85624999999999</v>
      </c>
      <c r="D148" s="11">
        <f t="shared" si="9"/>
        <v>247.99</v>
      </c>
      <c r="E148" s="11">
        <f t="shared" si="10"/>
        <v>116.86624999999998</v>
      </c>
      <c r="G148" s="11">
        <f t="shared" si="11"/>
        <v>88713.609999999942</v>
      </c>
      <c r="H148" s="11">
        <f t="shared" ref="H148:I148" si="16">SUM(D137:D148)</f>
        <v>2997.08</v>
      </c>
      <c r="I148" s="11">
        <f t="shared" si="16"/>
        <v>1381.1949999999997</v>
      </c>
    </row>
    <row r="149" spans="1:9" x14ac:dyDescent="0.2">
      <c r="A149">
        <v>121</v>
      </c>
      <c r="B149" s="5">
        <v>48975</v>
      </c>
      <c r="C149" s="11">
        <f t="shared" si="8"/>
        <v>364.85624999999999</v>
      </c>
      <c r="D149" s="11">
        <f t="shared" si="9"/>
        <v>247.66</v>
      </c>
      <c r="E149" s="11">
        <f t="shared" si="10"/>
        <v>117.19624999999999</v>
      </c>
      <c r="G149" s="11">
        <f t="shared" si="11"/>
        <v>88596.413749999949</v>
      </c>
    </row>
    <row r="150" spans="1:9" x14ac:dyDescent="0.2">
      <c r="A150">
        <v>122</v>
      </c>
      <c r="B150" s="5">
        <v>49003</v>
      </c>
      <c r="C150" s="11">
        <f t="shared" si="8"/>
        <v>364.85624999999999</v>
      </c>
      <c r="D150" s="11">
        <f t="shared" si="9"/>
        <v>247.33</v>
      </c>
      <c r="E150" s="11">
        <f t="shared" si="10"/>
        <v>117.52624999999998</v>
      </c>
      <c r="G150" s="11">
        <f t="shared" si="11"/>
        <v>88478.887499999953</v>
      </c>
    </row>
    <row r="151" spans="1:9" x14ac:dyDescent="0.2">
      <c r="A151">
        <v>123</v>
      </c>
      <c r="B151" s="5">
        <v>49034</v>
      </c>
      <c r="C151" s="11">
        <f t="shared" si="8"/>
        <v>364.85624999999999</v>
      </c>
      <c r="D151" s="11">
        <f t="shared" si="9"/>
        <v>247</v>
      </c>
      <c r="E151" s="11">
        <f t="shared" si="10"/>
        <v>117.85624999999999</v>
      </c>
      <c r="G151" s="11">
        <f t="shared" si="11"/>
        <v>88361.031249999956</v>
      </c>
    </row>
    <row r="152" spans="1:9" x14ac:dyDescent="0.2">
      <c r="A152">
        <v>124</v>
      </c>
      <c r="B152" s="5">
        <v>49064</v>
      </c>
      <c r="C152" s="11">
        <f t="shared" si="8"/>
        <v>364.85624999999999</v>
      </c>
      <c r="D152" s="11">
        <f t="shared" si="9"/>
        <v>246.67</v>
      </c>
      <c r="E152" s="11">
        <f t="shared" si="10"/>
        <v>118.18625</v>
      </c>
      <c r="G152" s="11">
        <f t="shared" si="11"/>
        <v>88242.844999999958</v>
      </c>
    </row>
    <row r="153" spans="1:9" x14ac:dyDescent="0.2">
      <c r="A153">
        <v>125</v>
      </c>
      <c r="B153" s="5">
        <v>49095</v>
      </c>
      <c r="C153" s="11">
        <f t="shared" si="8"/>
        <v>364.85624999999999</v>
      </c>
      <c r="D153" s="11">
        <f t="shared" si="9"/>
        <v>246.34</v>
      </c>
      <c r="E153" s="11">
        <f t="shared" si="10"/>
        <v>118.51624999999999</v>
      </c>
      <c r="G153" s="11">
        <f t="shared" si="11"/>
        <v>88124.328749999957</v>
      </c>
    </row>
    <row r="154" spans="1:9" x14ac:dyDescent="0.2">
      <c r="A154">
        <v>126</v>
      </c>
      <c r="B154" s="5">
        <v>49125</v>
      </c>
      <c r="C154" s="11">
        <f t="shared" si="8"/>
        <v>364.85624999999999</v>
      </c>
      <c r="D154" s="11">
        <f t="shared" si="9"/>
        <v>246.01</v>
      </c>
      <c r="E154" s="11">
        <f t="shared" si="10"/>
        <v>118.84625</v>
      </c>
      <c r="G154" s="11">
        <f t="shared" si="11"/>
        <v>88005.482499999955</v>
      </c>
    </row>
    <row r="155" spans="1:9" x14ac:dyDescent="0.2">
      <c r="A155">
        <v>127</v>
      </c>
      <c r="B155" s="5">
        <v>49156</v>
      </c>
      <c r="C155" s="11">
        <f t="shared" si="8"/>
        <v>364.85624999999999</v>
      </c>
      <c r="D155" s="11">
        <f t="shared" si="9"/>
        <v>245.68</v>
      </c>
      <c r="E155" s="11">
        <f t="shared" si="10"/>
        <v>119.17624999999998</v>
      </c>
      <c r="G155" s="11">
        <f t="shared" si="11"/>
        <v>87886.306249999951</v>
      </c>
    </row>
    <row r="156" spans="1:9" x14ac:dyDescent="0.2">
      <c r="A156">
        <v>128</v>
      </c>
      <c r="B156" s="5">
        <v>49187</v>
      </c>
      <c r="C156" s="11">
        <f t="shared" si="8"/>
        <v>364.85624999999999</v>
      </c>
      <c r="D156" s="11">
        <f t="shared" si="9"/>
        <v>245.35</v>
      </c>
      <c r="E156" s="11">
        <f t="shared" si="10"/>
        <v>119.50624999999999</v>
      </c>
      <c r="G156" s="11">
        <f t="shared" si="11"/>
        <v>87766.799999999945</v>
      </c>
    </row>
    <row r="157" spans="1:9" x14ac:dyDescent="0.2">
      <c r="A157">
        <v>129</v>
      </c>
      <c r="B157" s="5">
        <v>49217</v>
      </c>
      <c r="C157" s="11">
        <f t="shared" si="8"/>
        <v>364.85624999999999</v>
      </c>
      <c r="D157" s="11">
        <f t="shared" si="9"/>
        <v>245.02</v>
      </c>
      <c r="E157" s="11">
        <f t="shared" si="10"/>
        <v>119.83624999999998</v>
      </c>
      <c r="G157" s="11">
        <f t="shared" si="11"/>
        <v>87646.963749999952</v>
      </c>
    </row>
    <row r="158" spans="1:9" x14ac:dyDescent="0.2">
      <c r="A158">
        <v>130</v>
      </c>
      <c r="B158" s="5">
        <v>49248</v>
      </c>
      <c r="C158" s="11">
        <f t="shared" ref="C158:C221" si="17">MIN($B$19,G157+D158)</f>
        <v>364.85624999999999</v>
      </c>
      <c r="D158" s="11">
        <f t="shared" ref="D158:D221" si="18">ROUND(G157*$B$22,2)</f>
        <v>244.68</v>
      </c>
      <c r="E158" s="11">
        <f t="shared" ref="E158:E221" si="19">C158-D158</f>
        <v>120.17624999999998</v>
      </c>
      <c r="G158" s="11">
        <f t="shared" ref="G158:G221" si="20">G157-E158-F158</f>
        <v>87526.787499999948</v>
      </c>
    </row>
    <row r="159" spans="1:9" x14ac:dyDescent="0.2">
      <c r="A159">
        <v>131</v>
      </c>
      <c r="B159" s="5">
        <v>49278</v>
      </c>
      <c r="C159" s="11">
        <f t="shared" si="17"/>
        <v>364.85624999999999</v>
      </c>
      <c r="D159" s="11">
        <f t="shared" si="18"/>
        <v>244.35</v>
      </c>
      <c r="E159" s="11">
        <f t="shared" si="19"/>
        <v>120.50624999999999</v>
      </c>
      <c r="G159" s="11">
        <f t="shared" si="20"/>
        <v>87406.281249999942</v>
      </c>
    </row>
    <row r="160" spans="1:9" x14ac:dyDescent="0.2">
      <c r="A160">
        <v>132</v>
      </c>
      <c r="B160" s="5">
        <v>49309</v>
      </c>
      <c r="C160" s="11">
        <f t="shared" si="17"/>
        <v>364.85624999999999</v>
      </c>
      <c r="D160" s="11">
        <f t="shared" si="18"/>
        <v>244.01</v>
      </c>
      <c r="E160" s="11">
        <f t="shared" si="19"/>
        <v>120.84625</v>
      </c>
      <c r="G160" s="11">
        <f t="shared" si="20"/>
        <v>87285.434999999939</v>
      </c>
    </row>
    <row r="161" spans="1:7" x14ac:dyDescent="0.2">
      <c r="A161">
        <v>133</v>
      </c>
      <c r="B161" s="5">
        <v>49340</v>
      </c>
      <c r="C161" s="11">
        <f t="shared" si="17"/>
        <v>364.85624999999999</v>
      </c>
      <c r="D161" s="11">
        <f t="shared" si="18"/>
        <v>243.67</v>
      </c>
      <c r="E161" s="11">
        <f t="shared" si="19"/>
        <v>121.18625</v>
      </c>
      <c r="G161" s="11">
        <f t="shared" si="20"/>
        <v>87164.248749999941</v>
      </c>
    </row>
    <row r="162" spans="1:7" x14ac:dyDescent="0.2">
      <c r="A162">
        <v>134</v>
      </c>
      <c r="B162" s="5">
        <v>49368</v>
      </c>
      <c r="C162" s="11">
        <f t="shared" si="17"/>
        <v>364.85624999999999</v>
      </c>
      <c r="D162" s="11">
        <f t="shared" si="18"/>
        <v>243.33</v>
      </c>
      <c r="E162" s="11">
        <f t="shared" si="19"/>
        <v>121.52624999999998</v>
      </c>
      <c r="G162" s="11">
        <f t="shared" si="20"/>
        <v>87042.722499999945</v>
      </c>
    </row>
    <row r="163" spans="1:7" x14ac:dyDescent="0.2">
      <c r="A163">
        <v>135</v>
      </c>
      <c r="B163" s="5">
        <v>49399</v>
      </c>
      <c r="C163" s="11">
        <f t="shared" si="17"/>
        <v>364.85624999999999</v>
      </c>
      <c r="D163" s="11">
        <f t="shared" si="18"/>
        <v>242.99</v>
      </c>
      <c r="E163" s="11">
        <f t="shared" si="19"/>
        <v>121.86624999999998</v>
      </c>
      <c r="G163" s="11">
        <f t="shared" si="20"/>
        <v>86920.856249999939</v>
      </c>
    </row>
    <row r="164" spans="1:7" x14ac:dyDescent="0.2">
      <c r="A164">
        <v>136</v>
      </c>
      <c r="B164" s="5">
        <v>49429</v>
      </c>
      <c r="C164" s="11">
        <f t="shared" si="17"/>
        <v>364.85624999999999</v>
      </c>
      <c r="D164" s="11">
        <f t="shared" si="18"/>
        <v>242.65</v>
      </c>
      <c r="E164" s="11">
        <f t="shared" si="19"/>
        <v>122.20624999999998</v>
      </c>
      <c r="G164" s="11">
        <f t="shared" si="20"/>
        <v>86798.649999999936</v>
      </c>
    </row>
    <row r="165" spans="1:7" x14ac:dyDescent="0.2">
      <c r="A165">
        <v>137</v>
      </c>
      <c r="B165" s="5">
        <v>49460</v>
      </c>
      <c r="C165" s="11">
        <f t="shared" si="17"/>
        <v>364.85624999999999</v>
      </c>
      <c r="D165" s="11">
        <f t="shared" si="18"/>
        <v>242.31</v>
      </c>
      <c r="E165" s="11">
        <f t="shared" si="19"/>
        <v>122.54624999999999</v>
      </c>
      <c r="G165" s="11">
        <f t="shared" si="20"/>
        <v>86676.103749999937</v>
      </c>
    </row>
    <row r="166" spans="1:7" x14ac:dyDescent="0.2">
      <c r="A166">
        <v>138</v>
      </c>
      <c r="B166" s="5">
        <v>49490</v>
      </c>
      <c r="C166" s="11">
        <f t="shared" si="17"/>
        <v>364.85624999999999</v>
      </c>
      <c r="D166" s="11">
        <f t="shared" si="18"/>
        <v>241.97</v>
      </c>
      <c r="E166" s="11">
        <f t="shared" si="19"/>
        <v>122.88624999999999</v>
      </c>
      <c r="G166" s="11">
        <f t="shared" si="20"/>
        <v>86553.217499999941</v>
      </c>
    </row>
    <row r="167" spans="1:7" x14ac:dyDescent="0.2">
      <c r="A167">
        <v>139</v>
      </c>
      <c r="B167" s="5">
        <v>49521</v>
      </c>
      <c r="C167" s="11">
        <f t="shared" si="17"/>
        <v>364.85624999999999</v>
      </c>
      <c r="D167" s="11">
        <f t="shared" si="18"/>
        <v>241.63</v>
      </c>
      <c r="E167" s="11">
        <f t="shared" si="19"/>
        <v>123.22624999999999</v>
      </c>
      <c r="G167" s="11">
        <f t="shared" si="20"/>
        <v>86429.991249999934</v>
      </c>
    </row>
    <row r="168" spans="1:7" x14ac:dyDescent="0.2">
      <c r="A168">
        <v>140</v>
      </c>
      <c r="B168" s="5">
        <v>49552</v>
      </c>
      <c r="C168" s="11">
        <f t="shared" si="17"/>
        <v>364.85624999999999</v>
      </c>
      <c r="D168" s="11">
        <f t="shared" si="18"/>
        <v>241.28</v>
      </c>
      <c r="E168" s="11">
        <f t="shared" si="19"/>
        <v>123.57624999999999</v>
      </c>
      <c r="G168" s="11">
        <f t="shared" si="20"/>
        <v>86306.414999999935</v>
      </c>
    </row>
    <row r="169" spans="1:7" x14ac:dyDescent="0.2">
      <c r="A169">
        <v>141</v>
      </c>
      <c r="B169" s="5">
        <v>49582</v>
      </c>
      <c r="C169" s="11">
        <f t="shared" si="17"/>
        <v>364.85624999999999</v>
      </c>
      <c r="D169" s="11">
        <f t="shared" si="18"/>
        <v>240.94</v>
      </c>
      <c r="E169" s="11">
        <f t="shared" si="19"/>
        <v>123.91624999999999</v>
      </c>
      <c r="G169" s="11">
        <f t="shared" si="20"/>
        <v>86182.498749999941</v>
      </c>
    </row>
    <row r="170" spans="1:7" x14ac:dyDescent="0.2">
      <c r="A170">
        <v>142</v>
      </c>
      <c r="B170" s="5">
        <v>49613</v>
      </c>
      <c r="C170" s="11">
        <f t="shared" si="17"/>
        <v>364.85624999999999</v>
      </c>
      <c r="D170" s="11">
        <f t="shared" si="18"/>
        <v>240.59</v>
      </c>
      <c r="E170" s="11">
        <f t="shared" si="19"/>
        <v>124.26624999999999</v>
      </c>
      <c r="G170" s="11">
        <f t="shared" si="20"/>
        <v>86058.23249999994</v>
      </c>
    </row>
    <row r="171" spans="1:7" x14ac:dyDescent="0.2">
      <c r="A171">
        <v>143</v>
      </c>
      <c r="B171" s="5">
        <v>49643</v>
      </c>
      <c r="C171" s="11">
        <f t="shared" si="17"/>
        <v>364.85624999999999</v>
      </c>
      <c r="D171" s="11">
        <f t="shared" si="18"/>
        <v>240.25</v>
      </c>
      <c r="E171" s="11">
        <f t="shared" si="19"/>
        <v>124.60624999999999</v>
      </c>
      <c r="G171" s="11">
        <f t="shared" si="20"/>
        <v>85933.626249999943</v>
      </c>
    </row>
    <row r="172" spans="1:7" x14ac:dyDescent="0.2">
      <c r="A172">
        <v>144</v>
      </c>
      <c r="B172" s="5">
        <v>49674</v>
      </c>
      <c r="C172" s="11">
        <f t="shared" si="17"/>
        <v>364.85624999999999</v>
      </c>
      <c r="D172" s="11">
        <f t="shared" si="18"/>
        <v>239.9</v>
      </c>
      <c r="E172" s="11">
        <f t="shared" si="19"/>
        <v>124.95624999999998</v>
      </c>
      <c r="G172" s="11">
        <f t="shared" si="20"/>
        <v>85808.66999999994</v>
      </c>
    </row>
    <row r="173" spans="1:7" x14ac:dyDescent="0.2">
      <c r="A173">
        <v>145</v>
      </c>
      <c r="B173" s="5">
        <v>49705</v>
      </c>
      <c r="C173" s="11">
        <f t="shared" si="17"/>
        <v>364.85624999999999</v>
      </c>
      <c r="D173" s="11">
        <f t="shared" si="18"/>
        <v>239.55</v>
      </c>
      <c r="E173" s="11">
        <f t="shared" si="19"/>
        <v>125.30624999999998</v>
      </c>
      <c r="G173" s="11">
        <f t="shared" si="20"/>
        <v>85683.363749999946</v>
      </c>
    </row>
    <row r="174" spans="1:7" x14ac:dyDescent="0.2">
      <c r="A174">
        <v>146</v>
      </c>
      <c r="B174" s="5">
        <v>49734</v>
      </c>
      <c r="C174" s="11">
        <f t="shared" si="17"/>
        <v>364.85624999999999</v>
      </c>
      <c r="D174" s="11">
        <f t="shared" si="18"/>
        <v>239.2</v>
      </c>
      <c r="E174" s="11">
        <f t="shared" si="19"/>
        <v>125.65625</v>
      </c>
      <c r="G174" s="11">
        <f t="shared" si="20"/>
        <v>85557.707499999946</v>
      </c>
    </row>
    <row r="175" spans="1:7" x14ac:dyDescent="0.2">
      <c r="A175">
        <v>147</v>
      </c>
      <c r="B175" s="5">
        <v>49765</v>
      </c>
      <c r="C175" s="11">
        <f t="shared" si="17"/>
        <v>364.85624999999999</v>
      </c>
      <c r="D175" s="11">
        <f t="shared" si="18"/>
        <v>238.85</v>
      </c>
      <c r="E175" s="11">
        <f t="shared" si="19"/>
        <v>126.00624999999999</v>
      </c>
      <c r="G175" s="11">
        <f t="shared" si="20"/>
        <v>85431.70124999994</v>
      </c>
    </row>
    <row r="176" spans="1:7" x14ac:dyDescent="0.2">
      <c r="A176">
        <v>148</v>
      </c>
      <c r="B176" s="5">
        <v>49795</v>
      </c>
      <c r="C176" s="11">
        <f t="shared" si="17"/>
        <v>364.85624999999999</v>
      </c>
      <c r="D176" s="11">
        <f t="shared" si="18"/>
        <v>238.5</v>
      </c>
      <c r="E176" s="11">
        <f t="shared" si="19"/>
        <v>126.35624999999999</v>
      </c>
      <c r="G176" s="11">
        <f t="shared" si="20"/>
        <v>85305.344999999943</v>
      </c>
    </row>
    <row r="177" spans="1:7" x14ac:dyDescent="0.2">
      <c r="A177">
        <v>149</v>
      </c>
      <c r="B177" s="5">
        <v>49826</v>
      </c>
      <c r="C177" s="11">
        <f t="shared" si="17"/>
        <v>364.85624999999999</v>
      </c>
      <c r="D177" s="11">
        <f t="shared" si="18"/>
        <v>238.14</v>
      </c>
      <c r="E177" s="11">
        <f t="shared" si="19"/>
        <v>126.71625</v>
      </c>
      <c r="G177" s="11">
        <f t="shared" si="20"/>
        <v>85178.628749999945</v>
      </c>
    </row>
    <row r="178" spans="1:7" x14ac:dyDescent="0.2">
      <c r="A178">
        <v>150</v>
      </c>
      <c r="B178" s="5">
        <v>49856</v>
      </c>
      <c r="C178" s="11">
        <f t="shared" si="17"/>
        <v>364.85624999999999</v>
      </c>
      <c r="D178" s="11">
        <f t="shared" si="18"/>
        <v>237.79</v>
      </c>
      <c r="E178" s="11">
        <f t="shared" si="19"/>
        <v>127.06625</v>
      </c>
      <c r="G178" s="11">
        <f t="shared" si="20"/>
        <v>85051.562499999942</v>
      </c>
    </row>
    <row r="179" spans="1:7" x14ac:dyDescent="0.2">
      <c r="A179">
        <v>151</v>
      </c>
      <c r="B179" s="5">
        <v>49887</v>
      </c>
      <c r="C179" s="11">
        <f t="shared" si="17"/>
        <v>364.85624999999999</v>
      </c>
      <c r="D179" s="11">
        <f t="shared" si="18"/>
        <v>237.44</v>
      </c>
      <c r="E179" s="11">
        <f t="shared" si="19"/>
        <v>127.41624999999999</v>
      </c>
      <c r="G179" s="11">
        <f t="shared" si="20"/>
        <v>84924.146249999947</v>
      </c>
    </row>
    <row r="180" spans="1:7" x14ac:dyDescent="0.2">
      <c r="A180">
        <v>152</v>
      </c>
      <c r="B180" s="5">
        <v>49918</v>
      </c>
      <c r="C180" s="11">
        <f t="shared" si="17"/>
        <v>364.85624999999999</v>
      </c>
      <c r="D180" s="11">
        <f t="shared" si="18"/>
        <v>237.08</v>
      </c>
      <c r="E180" s="11">
        <f t="shared" si="19"/>
        <v>127.77624999999998</v>
      </c>
      <c r="G180" s="11">
        <f t="shared" si="20"/>
        <v>84796.369999999952</v>
      </c>
    </row>
    <row r="181" spans="1:7" x14ac:dyDescent="0.2">
      <c r="A181">
        <v>153</v>
      </c>
      <c r="B181" s="5">
        <v>49948</v>
      </c>
      <c r="C181" s="11">
        <f t="shared" si="17"/>
        <v>364.85624999999999</v>
      </c>
      <c r="D181" s="11">
        <f t="shared" si="18"/>
        <v>236.72</v>
      </c>
      <c r="E181" s="11">
        <f t="shared" si="19"/>
        <v>128.13624999999999</v>
      </c>
      <c r="G181" s="11">
        <f t="shared" si="20"/>
        <v>84668.233749999956</v>
      </c>
    </row>
    <row r="182" spans="1:7" x14ac:dyDescent="0.2">
      <c r="A182">
        <v>154</v>
      </c>
      <c r="B182" s="5">
        <v>49979</v>
      </c>
      <c r="C182" s="11">
        <f t="shared" si="17"/>
        <v>364.85624999999999</v>
      </c>
      <c r="D182" s="11">
        <f t="shared" si="18"/>
        <v>236.37</v>
      </c>
      <c r="E182" s="11">
        <f t="shared" si="19"/>
        <v>128.48624999999998</v>
      </c>
      <c r="G182" s="11">
        <f t="shared" si="20"/>
        <v>84539.747499999954</v>
      </c>
    </row>
    <row r="183" spans="1:7" x14ac:dyDescent="0.2">
      <c r="A183">
        <v>155</v>
      </c>
      <c r="B183" s="5">
        <v>50009</v>
      </c>
      <c r="C183" s="11">
        <f t="shared" si="17"/>
        <v>364.85624999999999</v>
      </c>
      <c r="D183" s="11">
        <f t="shared" si="18"/>
        <v>236.01</v>
      </c>
      <c r="E183" s="11">
        <f t="shared" si="19"/>
        <v>128.84625</v>
      </c>
      <c r="G183" s="11">
        <f t="shared" si="20"/>
        <v>84410.901249999952</v>
      </c>
    </row>
    <row r="184" spans="1:7" x14ac:dyDescent="0.2">
      <c r="A184">
        <v>156</v>
      </c>
      <c r="B184" s="5">
        <v>50040</v>
      </c>
      <c r="C184" s="11">
        <f t="shared" si="17"/>
        <v>364.85624999999999</v>
      </c>
      <c r="D184" s="11">
        <f t="shared" si="18"/>
        <v>235.65</v>
      </c>
      <c r="E184" s="11">
        <f t="shared" si="19"/>
        <v>129.20624999999998</v>
      </c>
      <c r="G184" s="11">
        <f t="shared" si="20"/>
        <v>84281.694999999949</v>
      </c>
    </row>
    <row r="185" spans="1:7" x14ac:dyDescent="0.2">
      <c r="A185">
        <v>157</v>
      </c>
      <c r="B185" s="5">
        <v>50071</v>
      </c>
      <c r="C185" s="11">
        <f t="shared" si="17"/>
        <v>364.85624999999999</v>
      </c>
      <c r="D185" s="11">
        <f t="shared" si="18"/>
        <v>235.29</v>
      </c>
      <c r="E185" s="11">
        <f t="shared" si="19"/>
        <v>129.56625</v>
      </c>
      <c r="G185" s="11">
        <f t="shared" si="20"/>
        <v>84152.128749999945</v>
      </c>
    </row>
    <row r="186" spans="1:7" x14ac:dyDescent="0.2">
      <c r="A186">
        <v>158</v>
      </c>
      <c r="B186" s="5">
        <v>50099</v>
      </c>
      <c r="C186" s="11">
        <f t="shared" si="17"/>
        <v>364.85624999999999</v>
      </c>
      <c r="D186" s="11">
        <f t="shared" si="18"/>
        <v>234.92</v>
      </c>
      <c r="E186" s="11">
        <f t="shared" si="19"/>
        <v>129.93625</v>
      </c>
      <c r="G186" s="11">
        <f t="shared" si="20"/>
        <v>84022.192499999946</v>
      </c>
    </row>
    <row r="187" spans="1:7" x14ac:dyDescent="0.2">
      <c r="A187">
        <v>159</v>
      </c>
      <c r="B187" s="5">
        <v>50130</v>
      </c>
      <c r="C187" s="11">
        <f t="shared" si="17"/>
        <v>364.85624999999999</v>
      </c>
      <c r="D187" s="11">
        <f t="shared" si="18"/>
        <v>234.56</v>
      </c>
      <c r="E187" s="11">
        <f t="shared" si="19"/>
        <v>130.29624999999999</v>
      </c>
      <c r="G187" s="11">
        <f t="shared" si="20"/>
        <v>83891.896249999947</v>
      </c>
    </row>
    <row r="188" spans="1:7" x14ac:dyDescent="0.2">
      <c r="A188">
        <v>160</v>
      </c>
      <c r="B188" s="5">
        <v>50160</v>
      </c>
      <c r="C188" s="11">
        <f t="shared" si="17"/>
        <v>364.85624999999999</v>
      </c>
      <c r="D188" s="11">
        <f t="shared" si="18"/>
        <v>234.2</v>
      </c>
      <c r="E188" s="11">
        <f t="shared" si="19"/>
        <v>130.65625</v>
      </c>
      <c r="G188" s="11">
        <f t="shared" si="20"/>
        <v>83761.239999999947</v>
      </c>
    </row>
    <row r="189" spans="1:7" x14ac:dyDescent="0.2">
      <c r="A189">
        <v>161</v>
      </c>
      <c r="B189" s="5">
        <v>50191</v>
      </c>
      <c r="C189" s="11">
        <f t="shared" si="17"/>
        <v>364.85624999999999</v>
      </c>
      <c r="D189" s="11">
        <f t="shared" si="18"/>
        <v>233.83</v>
      </c>
      <c r="E189" s="11">
        <f t="shared" si="19"/>
        <v>131.02624999999998</v>
      </c>
      <c r="G189" s="11">
        <f t="shared" si="20"/>
        <v>83630.213749999952</v>
      </c>
    </row>
    <row r="190" spans="1:7" x14ac:dyDescent="0.2">
      <c r="A190">
        <v>162</v>
      </c>
      <c r="B190" s="5">
        <v>50221</v>
      </c>
      <c r="C190" s="11">
        <f t="shared" si="17"/>
        <v>364.85624999999999</v>
      </c>
      <c r="D190" s="11">
        <f t="shared" si="18"/>
        <v>233.47</v>
      </c>
      <c r="E190" s="11">
        <f t="shared" si="19"/>
        <v>131.38624999999999</v>
      </c>
      <c r="G190" s="11">
        <f t="shared" si="20"/>
        <v>83498.827499999956</v>
      </c>
    </row>
    <row r="191" spans="1:7" x14ac:dyDescent="0.2">
      <c r="A191">
        <v>163</v>
      </c>
      <c r="B191" s="5">
        <v>50252</v>
      </c>
      <c r="C191" s="11">
        <f t="shared" si="17"/>
        <v>364.85624999999999</v>
      </c>
      <c r="D191" s="11">
        <f t="shared" si="18"/>
        <v>233.1</v>
      </c>
      <c r="E191" s="11">
        <f t="shared" si="19"/>
        <v>131.75624999999999</v>
      </c>
      <c r="G191" s="11">
        <f t="shared" si="20"/>
        <v>83367.07124999995</v>
      </c>
    </row>
    <row r="192" spans="1:7" x14ac:dyDescent="0.2">
      <c r="A192">
        <v>164</v>
      </c>
      <c r="B192" s="5">
        <v>50283</v>
      </c>
      <c r="C192" s="11">
        <f t="shared" si="17"/>
        <v>364.85624999999999</v>
      </c>
      <c r="D192" s="11">
        <f t="shared" si="18"/>
        <v>232.73</v>
      </c>
      <c r="E192" s="11">
        <f t="shared" si="19"/>
        <v>132.12625</v>
      </c>
      <c r="G192" s="11">
        <f t="shared" si="20"/>
        <v>83234.944999999949</v>
      </c>
    </row>
    <row r="193" spans="1:7" x14ac:dyDescent="0.2">
      <c r="A193">
        <v>165</v>
      </c>
      <c r="B193" s="5">
        <v>50313</v>
      </c>
      <c r="C193" s="11">
        <f t="shared" si="17"/>
        <v>364.85624999999999</v>
      </c>
      <c r="D193" s="11">
        <f t="shared" si="18"/>
        <v>232.36</v>
      </c>
      <c r="E193" s="11">
        <f t="shared" si="19"/>
        <v>132.49624999999997</v>
      </c>
      <c r="G193" s="11">
        <f t="shared" si="20"/>
        <v>83102.448749999952</v>
      </c>
    </row>
    <row r="194" spans="1:7" x14ac:dyDescent="0.2">
      <c r="A194">
        <v>166</v>
      </c>
      <c r="B194" s="5">
        <v>50344</v>
      </c>
      <c r="C194" s="11">
        <f t="shared" si="17"/>
        <v>364.85624999999999</v>
      </c>
      <c r="D194" s="11">
        <f t="shared" si="18"/>
        <v>231.99</v>
      </c>
      <c r="E194" s="11">
        <f t="shared" si="19"/>
        <v>132.86624999999998</v>
      </c>
      <c r="G194" s="11">
        <f t="shared" si="20"/>
        <v>82969.582499999946</v>
      </c>
    </row>
    <row r="195" spans="1:7" x14ac:dyDescent="0.2">
      <c r="A195">
        <v>167</v>
      </c>
      <c r="B195" s="5">
        <v>50374</v>
      </c>
      <c r="C195" s="11">
        <f t="shared" si="17"/>
        <v>364.85624999999999</v>
      </c>
      <c r="D195" s="11">
        <f t="shared" si="18"/>
        <v>231.62</v>
      </c>
      <c r="E195" s="11">
        <f t="shared" si="19"/>
        <v>133.23624999999998</v>
      </c>
      <c r="G195" s="11">
        <f t="shared" si="20"/>
        <v>82836.346249999944</v>
      </c>
    </row>
    <row r="196" spans="1:7" x14ac:dyDescent="0.2">
      <c r="A196">
        <v>168</v>
      </c>
      <c r="B196" s="5">
        <v>50405</v>
      </c>
      <c r="C196" s="11">
        <f t="shared" si="17"/>
        <v>364.85624999999999</v>
      </c>
      <c r="D196" s="11">
        <f t="shared" si="18"/>
        <v>231.25</v>
      </c>
      <c r="E196" s="11">
        <f t="shared" si="19"/>
        <v>133.60624999999999</v>
      </c>
      <c r="G196" s="11">
        <f t="shared" si="20"/>
        <v>82702.739999999947</v>
      </c>
    </row>
    <row r="197" spans="1:7" x14ac:dyDescent="0.2">
      <c r="A197">
        <v>169</v>
      </c>
      <c r="B197" s="5">
        <v>50436</v>
      </c>
      <c r="C197" s="11">
        <f t="shared" si="17"/>
        <v>364.85624999999999</v>
      </c>
      <c r="D197" s="11">
        <f t="shared" si="18"/>
        <v>230.88</v>
      </c>
      <c r="E197" s="11">
        <f t="shared" si="19"/>
        <v>133.97624999999999</v>
      </c>
      <c r="G197" s="11">
        <f t="shared" si="20"/>
        <v>82568.76374999994</v>
      </c>
    </row>
    <row r="198" spans="1:7" x14ac:dyDescent="0.2">
      <c r="A198">
        <v>170</v>
      </c>
      <c r="B198" s="5">
        <v>50464</v>
      </c>
      <c r="C198" s="11">
        <f t="shared" si="17"/>
        <v>364.85624999999999</v>
      </c>
      <c r="D198" s="11">
        <f t="shared" si="18"/>
        <v>230.5</v>
      </c>
      <c r="E198" s="11">
        <f t="shared" si="19"/>
        <v>134.35624999999999</v>
      </c>
      <c r="G198" s="11">
        <f t="shared" si="20"/>
        <v>82434.407499999943</v>
      </c>
    </row>
    <row r="199" spans="1:7" x14ac:dyDescent="0.2">
      <c r="A199">
        <v>171</v>
      </c>
      <c r="B199" s="5">
        <v>50495</v>
      </c>
      <c r="C199" s="11">
        <f t="shared" si="17"/>
        <v>364.85624999999999</v>
      </c>
      <c r="D199" s="11">
        <f t="shared" si="18"/>
        <v>230.13</v>
      </c>
      <c r="E199" s="11">
        <f t="shared" si="19"/>
        <v>134.72624999999999</v>
      </c>
      <c r="G199" s="11">
        <f t="shared" si="20"/>
        <v>82299.681249999936</v>
      </c>
    </row>
    <row r="200" spans="1:7" x14ac:dyDescent="0.2">
      <c r="A200">
        <v>172</v>
      </c>
      <c r="B200" s="5">
        <v>50525</v>
      </c>
      <c r="C200" s="11">
        <f t="shared" si="17"/>
        <v>364.85624999999999</v>
      </c>
      <c r="D200" s="11">
        <f t="shared" si="18"/>
        <v>229.75</v>
      </c>
      <c r="E200" s="11">
        <f t="shared" si="19"/>
        <v>135.10624999999999</v>
      </c>
      <c r="G200" s="11">
        <f t="shared" si="20"/>
        <v>82164.574999999939</v>
      </c>
    </row>
    <row r="201" spans="1:7" x14ac:dyDescent="0.2">
      <c r="A201">
        <v>173</v>
      </c>
      <c r="B201" s="5">
        <v>50556</v>
      </c>
      <c r="C201" s="11">
        <f t="shared" si="17"/>
        <v>364.85624999999999</v>
      </c>
      <c r="D201" s="11">
        <f t="shared" si="18"/>
        <v>229.38</v>
      </c>
      <c r="E201" s="11">
        <f t="shared" si="19"/>
        <v>135.47624999999999</v>
      </c>
      <c r="G201" s="11">
        <f t="shared" si="20"/>
        <v>82029.098749999932</v>
      </c>
    </row>
    <row r="202" spans="1:7" x14ac:dyDescent="0.2">
      <c r="A202">
        <v>174</v>
      </c>
      <c r="B202" s="5">
        <v>50586</v>
      </c>
      <c r="C202" s="11">
        <f t="shared" si="17"/>
        <v>364.85624999999999</v>
      </c>
      <c r="D202" s="11">
        <f t="shared" si="18"/>
        <v>229</v>
      </c>
      <c r="E202" s="11">
        <f t="shared" si="19"/>
        <v>135.85624999999999</v>
      </c>
      <c r="G202" s="11">
        <f t="shared" si="20"/>
        <v>81893.242499999935</v>
      </c>
    </row>
    <row r="203" spans="1:7" x14ac:dyDescent="0.2">
      <c r="A203">
        <v>175</v>
      </c>
      <c r="B203" s="5">
        <v>50617</v>
      </c>
      <c r="C203" s="11">
        <f t="shared" si="17"/>
        <v>364.85624999999999</v>
      </c>
      <c r="D203" s="11">
        <f t="shared" si="18"/>
        <v>228.62</v>
      </c>
      <c r="E203" s="11">
        <f t="shared" si="19"/>
        <v>136.23624999999998</v>
      </c>
      <c r="G203" s="11">
        <f t="shared" si="20"/>
        <v>81757.006249999933</v>
      </c>
    </row>
    <row r="204" spans="1:7" x14ac:dyDescent="0.2">
      <c r="A204">
        <v>176</v>
      </c>
      <c r="B204" s="5">
        <v>50648</v>
      </c>
      <c r="C204" s="11">
        <f t="shared" si="17"/>
        <v>364.85624999999999</v>
      </c>
      <c r="D204" s="11">
        <f t="shared" si="18"/>
        <v>228.24</v>
      </c>
      <c r="E204" s="11">
        <f t="shared" si="19"/>
        <v>136.61624999999998</v>
      </c>
      <c r="G204" s="11">
        <f t="shared" si="20"/>
        <v>81620.389999999927</v>
      </c>
    </row>
    <row r="205" spans="1:7" x14ac:dyDescent="0.2">
      <c r="A205">
        <v>177</v>
      </c>
      <c r="B205" s="5">
        <v>50678</v>
      </c>
      <c r="C205" s="11">
        <f t="shared" si="17"/>
        <v>364.85624999999999</v>
      </c>
      <c r="D205" s="11">
        <f t="shared" si="18"/>
        <v>227.86</v>
      </c>
      <c r="E205" s="11">
        <f t="shared" si="19"/>
        <v>136.99624999999997</v>
      </c>
      <c r="G205" s="11">
        <f t="shared" si="20"/>
        <v>81483.39374999993</v>
      </c>
    </row>
    <row r="206" spans="1:7" x14ac:dyDescent="0.2">
      <c r="A206">
        <v>178</v>
      </c>
      <c r="B206" s="5">
        <v>50709</v>
      </c>
      <c r="C206" s="11">
        <f t="shared" si="17"/>
        <v>364.85624999999999</v>
      </c>
      <c r="D206" s="11">
        <f t="shared" si="18"/>
        <v>227.47</v>
      </c>
      <c r="E206" s="11">
        <f t="shared" si="19"/>
        <v>137.38624999999999</v>
      </c>
      <c r="G206" s="11">
        <f t="shared" si="20"/>
        <v>81346.007499999934</v>
      </c>
    </row>
    <row r="207" spans="1:7" x14ac:dyDescent="0.2">
      <c r="A207">
        <v>179</v>
      </c>
      <c r="B207" s="5">
        <v>50739</v>
      </c>
      <c r="C207" s="11">
        <f t="shared" si="17"/>
        <v>364.85624999999999</v>
      </c>
      <c r="D207" s="11">
        <f t="shared" si="18"/>
        <v>227.09</v>
      </c>
      <c r="E207" s="11">
        <f t="shared" si="19"/>
        <v>137.76624999999999</v>
      </c>
      <c r="G207" s="11">
        <f t="shared" si="20"/>
        <v>81208.241249999934</v>
      </c>
    </row>
    <row r="208" spans="1:7" x14ac:dyDescent="0.2">
      <c r="A208">
        <v>180</v>
      </c>
      <c r="B208" s="5">
        <v>50770</v>
      </c>
      <c r="C208" s="11">
        <f t="shared" si="17"/>
        <v>364.85624999999999</v>
      </c>
      <c r="D208" s="11">
        <f t="shared" si="18"/>
        <v>226.71</v>
      </c>
      <c r="E208" s="11">
        <f t="shared" si="19"/>
        <v>138.14624999999998</v>
      </c>
      <c r="G208" s="11">
        <f t="shared" si="20"/>
        <v>81070.094999999928</v>
      </c>
    </row>
    <row r="209" spans="1:7" x14ac:dyDescent="0.2">
      <c r="A209">
        <v>181</v>
      </c>
      <c r="B209" s="5">
        <v>50801</v>
      </c>
      <c r="C209" s="11">
        <f t="shared" si="17"/>
        <v>364.85624999999999</v>
      </c>
      <c r="D209" s="11">
        <f t="shared" si="18"/>
        <v>226.32</v>
      </c>
      <c r="E209" s="11">
        <f t="shared" si="19"/>
        <v>138.53625</v>
      </c>
      <c r="G209" s="11">
        <f t="shared" si="20"/>
        <v>80931.558749999924</v>
      </c>
    </row>
    <row r="210" spans="1:7" x14ac:dyDescent="0.2">
      <c r="A210">
        <v>182</v>
      </c>
      <c r="B210" s="5">
        <v>50829</v>
      </c>
      <c r="C210" s="11">
        <f t="shared" si="17"/>
        <v>364.85624999999999</v>
      </c>
      <c r="D210" s="11">
        <f t="shared" si="18"/>
        <v>225.93</v>
      </c>
      <c r="E210" s="11">
        <f t="shared" si="19"/>
        <v>138.92624999999998</v>
      </c>
      <c r="G210" s="11">
        <f t="shared" si="20"/>
        <v>80792.63249999992</v>
      </c>
    </row>
    <row r="211" spans="1:7" x14ac:dyDescent="0.2">
      <c r="A211">
        <v>183</v>
      </c>
      <c r="B211" s="5">
        <v>50860</v>
      </c>
      <c r="C211" s="11">
        <f t="shared" si="17"/>
        <v>364.85624999999999</v>
      </c>
      <c r="D211" s="11">
        <f t="shared" si="18"/>
        <v>225.55</v>
      </c>
      <c r="E211" s="11">
        <f t="shared" si="19"/>
        <v>139.30624999999998</v>
      </c>
      <c r="G211" s="11">
        <f t="shared" si="20"/>
        <v>80653.326249999925</v>
      </c>
    </row>
    <row r="212" spans="1:7" x14ac:dyDescent="0.2">
      <c r="A212">
        <v>184</v>
      </c>
      <c r="B212" s="5">
        <v>50890</v>
      </c>
      <c r="C212" s="11">
        <f t="shared" si="17"/>
        <v>364.85624999999999</v>
      </c>
      <c r="D212" s="11">
        <f t="shared" si="18"/>
        <v>225.16</v>
      </c>
      <c r="E212" s="11">
        <f t="shared" si="19"/>
        <v>139.69624999999999</v>
      </c>
      <c r="G212" s="11">
        <f t="shared" si="20"/>
        <v>80513.629999999932</v>
      </c>
    </row>
    <row r="213" spans="1:7" x14ac:dyDescent="0.2">
      <c r="A213">
        <v>185</v>
      </c>
      <c r="B213" s="5">
        <v>50921</v>
      </c>
      <c r="C213" s="11">
        <f t="shared" si="17"/>
        <v>364.85624999999999</v>
      </c>
      <c r="D213" s="11">
        <f t="shared" si="18"/>
        <v>224.77</v>
      </c>
      <c r="E213" s="11">
        <f t="shared" si="19"/>
        <v>140.08624999999998</v>
      </c>
      <c r="G213" s="11">
        <f t="shared" si="20"/>
        <v>80373.543749999939</v>
      </c>
    </row>
    <row r="214" spans="1:7" x14ac:dyDescent="0.2">
      <c r="A214">
        <v>186</v>
      </c>
      <c r="B214" s="5">
        <v>50951</v>
      </c>
      <c r="C214" s="11">
        <f t="shared" si="17"/>
        <v>364.85624999999999</v>
      </c>
      <c r="D214" s="11">
        <f t="shared" si="18"/>
        <v>224.38</v>
      </c>
      <c r="E214" s="11">
        <f t="shared" si="19"/>
        <v>140.47624999999999</v>
      </c>
      <c r="G214" s="11">
        <f t="shared" si="20"/>
        <v>80233.067499999932</v>
      </c>
    </row>
    <row r="215" spans="1:7" x14ac:dyDescent="0.2">
      <c r="A215">
        <v>187</v>
      </c>
      <c r="B215" s="5">
        <v>50982</v>
      </c>
      <c r="C215" s="11">
        <f t="shared" si="17"/>
        <v>364.85624999999999</v>
      </c>
      <c r="D215" s="11">
        <f t="shared" si="18"/>
        <v>223.98</v>
      </c>
      <c r="E215" s="11">
        <f t="shared" si="19"/>
        <v>140.87625</v>
      </c>
      <c r="G215" s="11">
        <f t="shared" si="20"/>
        <v>80092.191249999931</v>
      </c>
    </row>
    <row r="216" spans="1:7" x14ac:dyDescent="0.2">
      <c r="A216">
        <v>188</v>
      </c>
      <c r="B216" s="5">
        <v>51013</v>
      </c>
      <c r="C216" s="11">
        <f t="shared" si="17"/>
        <v>364.85624999999999</v>
      </c>
      <c r="D216" s="11">
        <f t="shared" si="18"/>
        <v>223.59</v>
      </c>
      <c r="E216" s="11">
        <f t="shared" si="19"/>
        <v>141.26624999999999</v>
      </c>
      <c r="G216" s="11">
        <f t="shared" si="20"/>
        <v>79950.92499999993</v>
      </c>
    </row>
    <row r="217" spans="1:7" x14ac:dyDescent="0.2">
      <c r="A217">
        <v>189</v>
      </c>
      <c r="B217" s="5">
        <v>51043</v>
      </c>
      <c r="C217" s="11">
        <f t="shared" si="17"/>
        <v>364.85624999999999</v>
      </c>
      <c r="D217" s="11">
        <f t="shared" si="18"/>
        <v>223.2</v>
      </c>
      <c r="E217" s="11">
        <f t="shared" si="19"/>
        <v>141.65625</v>
      </c>
      <c r="G217" s="11">
        <f t="shared" si="20"/>
        <v>79809.26874999993</v>
      </c>
    </row>
    <row r="218" spans="1:7" x14ac:dyDescent="0.2">
      <c r="A218">
        <v>190</v>
      </c>
      <c r="B218" s="5">
        <v>51074</v>
      </c>
      <c r="C218" s="11">
        <f t="shared" si="17"/>
        <v>364.85624999999999</v>
      </c>
      <c r="D218" s="11">
        <f t="shared" si="18"/>
        <v>222.8</v>
      </c>
      <c r="E218" s="11">
        <f t="shared" si="19"/>
        <v>142.05624999999998</v>
      </c>
      <c r="G218" s="11">
        <f t="shared" si="20"/>
        <v>79667.212499999936</v>
      </c>
    </row>
    <row r="219" spans="1:7" x14ac:dyDescent="0.2">
      <c r="A219">
        <v>191</v>
      </c>
      <c r="B219" s="5">
        <v>51104</v>
      </c>
      <c r="C219" s="11">
        <f t="shared" si="17"/>
        <v>364.85624999999999</v>
      </c>
      <c r="D219" s="11">
        <f t="shared" si="18"/>
        <v>222.4</v>
      </c>
      <c r="E219" s="11">
        <f t="shared" si="19"/>
        <v>142.45624999999998</v>
      </c>
      <c r="G219" s="11">
        <f t="shared" si="20"/>
        <v>79524.756249999933</v>
      </c>
    </row>
    <row r="220" spans="1:7" x14ac:dyDescent="0.2">
      <c r="A220">
        <v>192</v>
      </c>
      <c r="B220" s="5">
        <v>51135</v>
      </c>
      <c r="C220" s="11">
        <f t="shared" si="17"/>
        <v>364.85624999999999</v>
      </c>
      <c r="D220" s="11">
        <f t="shared" si="18"/>
        <v>222.01</v>
      </c>
      <c r="E220" s="11">
        <f t="shared" si="19"/>
        <v>142.84625</v>
      </c>
      <c r="G220" s="11">
        <f t="shared" si="20"/>
        <v>79381.909999999931</v>
      </c>
    </row>
    <row r="221" spans="1:7" x14ac:dyDescent="0.2">
      <c r="A221">
        <v>193</v>
      </c>
      <c r="B221" s="5">
        <v>51166</v>
      </c>
      <c r="C221" s="11">
        <f t="shared" si="17"/>
        <v>364.85624999999999</v>
      </c>
      <c r="D221" s="11">
        <f t="shared" si="18"/>
        <v>221.61</v>
      </c>
      <c r="E221" s="11">
        <f t="shared" si="19"/>
        <v>143.24624999999997</v>
      </c>
      <c r="G221" s="11">
        <f t="shared" si="20"/>
        <v>79238.663749999934</v>
      </c>
    </row>
    <row r="222" spans="1:7" x14ac:dyDescent="0.2">
      <c r="A222">
        <v>194</v>
      </c>
      <c r="B222" s="5">
        <v>51195</v>
      </c>
      <c r="C222" s="11">
        <f t="shared" ref="C222:C285" si="21">MIN($B$19,G221+D222)</f>
        <v>364.85624999999999</v>
      </c>
      <c r="D222" s="11">
        <f t="shared" ref="D222:D285" si="22">ROUND(G221*$B$22,2)</f>
        <v>221.21</v>
      </c>
      <c r="E222" s="11">
        <f t="shared" ref="E222:E285" si="23">C222-D222</f>
        <v>143.64624999999998</v>
      </c>
      <c r="G222" s="11">
        <f t="shared" ref="G222:G285" si="24">G221-E222-F222</f>
        <v>79095.017499999929</v>
      </c>
    </row>
    <row r="223" spans="1:7" x14ac:dyDescent="0.2">
      <c r="A223">
        <v>195</v>
      </c>
      <c r="B223" s="5">
        <v>51226</v>
      </c>
      <c r="C223" s="11">
        <f t="shared" si="21"/>
        <v>364.85624999999999</v>
      </c>
      <c r="D223" s="11">
        <f t="shared" si="22"/>
        <v>220.81</v>
      </c>
      <c r="E223" s="11">
        <f t="shared" si="23"/>
        <v>144.04624999999999</v>
      </c>
      <c r="G223" s="11">
        <f t="shared" si="24"/>
        <v>78950.97124999993</v>
      </c>
    </row>
    <row r="224" spans="1:7" x14ac:dyDescent="0.2">
      <c r="A224">
        <v>196</v>
      </c>
      <c r="B224" s="5">
        <v>51256</v>
      </c>
      <c r="C224" s="11">
        <f t="shared" si="21"/>
        <v>364.85624999999999</v>
      </c>
      <c r="D224" s="11">
        <f t="shared" si="22"/>
        <v>220.4</v>
      </c>
      <c r="E224" s="11">
        <f t="shared" si="23"/>
        <v>144.45624999999998</v>
      </c>
      <c r="G224" s="11">
        <f t="shared" si="24"/>
        <v>78806.514999999927</v>
      </c>
    </row>
    <row r="225" spans="1:7" x14ac:dyDescent="0.2">
      <c r="A225">
        <v>197</v>
      </c>
      <c r="B225" s="5">
        <v>51287</v>
      </c>
      <c r="C225" s="11">
        <f t="shared" si="21"/>
        <v>364.85624999999999</v>
      </c>
      <c r="D225" s="11">
        <f t="shared" si="22"/>
        <v>220</v>
      </c>
      <c r="E225" s="11">
        <f t="shared" si="23"/>
        <v>144.85624999999999</v>
      </c>
      <c r="G225" s="11">
        <f t="shared" si="24"/>
        <v>78661.65874999993</v>
      </c>
    </row>
    <row r="226" spans="1:7" x14ac:dyDescent="0.2">
      <c r="A226">
        <v>198</v>
      </c>
      <c r="B226" s="5">
        <v>51317</v>
      </c>
      <c r="C226" s="11">
        <f t="shared" si="21"/>
        <v>364.85624999999999</v>
      </c>
      <c r="D226" s="11">
        <f t="shared" si="22"/>
        <v>219.6</v>
      </c>
      <c r="E226" s="11">
        <f t="shared" si="23"/>
        <v>145.25624999999999</v>
      </c>
      <c r="G226" s="11">
        <f t="shared" si="24"/>
        <v>78516.402499999924</v>
      </c>
    </row>
    <row r="227" spans="1:7" x14ac:dyDescent="0.2">
      <c r="A227">
        <v>199</v>
      </c>
      <c r="B227" s="5">
        <v>51348</v>
      </c>
      <c r="C227" s="11">
        <f t="shared" si="21"/>
        <v>364.85624999999999</v>
      </c>
      <c r="D227" s="11">
        <f t="shared" si="22"/>
        <v>219.19</v>
      </c>
      <c r="E227" s="11">
        <f t="shared" si="23"/>
        <v>145.66624999999999</v>
      </c>
      <c r="G227" s="11">
        <f t="shared" si="24"/>
        <v>78370.736249999929</v>
      </c>
    </row>
    <row r="228" spans="1:7" x14ac:dyDescent="0.2">
      <c r="A228">
        <v>200</v>
      </c>
      <c r="B228" s="5">
        <v>51379</v>
      </c>
      <c r="C228" s="11">
        <f t="shared" si="21"/>
        <v>364.85624999999999</v>
      </c>
      <c r="D228" s="11">
        <f t="shared" si="22"/>
        <v>218.78</v>
      </c>
      <c r="E228" s="11">
        <f t="shared" si="23"/>
        <v>146.07624999999999</v>
      </c>
      <c r="G228" s="11">
        <f t="shared" si="24"/>
        <v>78224.659999999931</v>
      </c>
    </row>
    <row r="229" spans="1:7" x14ac:dyDescent="0.2">
      <c r="A229">
        <v>201</v>
      </c>
      <c r="B229" s="5">
        <v>51409</v>
      </c>
      <c r="C229" s="11">
        <f t="shared" si="21"/>
        <v>364.85624999999999</v>
      </c>
      <c r="D229" s="11">
        <f t="shared" si="22"/>
        <v>218.38</v>
      </c>
      <c r="E229" s="11">
        <f t="shared" si="23"/>
        <v>146.47624999999999</v>
      </c>
      <c r="G229" s="11">
        <f t="shared" si="24"/>
        <v>78078.183749999924</v>
      </c>
    </row>
    <row r="230" spans="1:7" x14ac:dyDescent="0.2">
      <c r="A230">
        <v>202</v>
      </c>
      <c r="B230" s="5">
        <v>51440</v>
      </c>
      <c r="C230" s="11">
        <f t="shared" si="21"/>
        <v>364.85624999999999</v>
      </c>
      <c r="D230" s="11">
        <f t="shared" si="22"/>
        <v>217.97</v>
      </c>
      <c r="E230" s="11">
        <f t="shared" si="23"/>
        <v>146.88624999999999</v>
      </c>
      <c r="G230" s="11">
        <f t="shared" si="24"/>
        <v>77931.297499999928</v>
      </c>
    </row>
    <row r="231" spans="1:7" x14ac:dyDescent="0.2">
      <c r="A231">
        <v>203</v>
      </c>
      <c r="B231" s="5">
        <v>51470</v>
      </c>
      <c r="C231" s="11">
        <f t="shared" si="21"/>
        <v>364.85624999999999</v>
      </c>
      <c r="D231" s="11">
        <f t="shared" si="22"/>
        <v>217.56</v>
      </c>
      <c r="E231" s="11">
        <f t="shared" si="23"/>
        <v>147.29624999999999</v>
      </c>
      <c r="G231" s="11">
        <f t="shared" si="24"/>
        <v>77784.001249999928</v>
      </c>
    </row>
    <row r="232" spans="1:7" x14ac:dyDescent="0.2">
      <c r="A232">
        <v>204</v>
      </c>
      <c r="B232" s="5">
        <v>51501</v>
      </c>
      <c r="C232" s="11">
        <f t="shared" si="21"/>
        <v>364.85624999999999</v>
      </c>
      <c r="D232" s="11">
        <f t="shared" si="22"/>
        <v>217.15</v>
      </c>
      <c r="E232" s="11">
        <f t="shared" si="23"/>
        <v>147.70624999999998</v>
      </c>
      <c r="G232" s="11">
        <f t="shared" si="24"/>
        <v>77636.294999999925</v>
      </c>
    </row>
    <row r="233" spans="1:7" x14ac:dyDescent="0.2">
      <c r="A233">
        <v>205</v>
      </c>
      <c r="B233" s="5">
        <v>51532</v>
      </c>
      <c r="C233" s="11">
        <f t="shared" si="21"/>
        <v>364.85624999999999</v>
      </c>
      <c r="D233" s="11">
        <f t="shared" si="22"/>
        <v>216.73</v>
      </c>
      <c r="E233" s="11">
        <f t="shared" si="23"/>
        <v>148.12625</v>
      </c>
      <c r="G233" s="11">
        <f t="shared" si="24"/>
        <v>77488.168749999924</v>
      </c>
    </row>
    <row r="234" spans="1:7" x14ac:dyDescent="0.2">
      <c r="A234">
        <v>206</v>
      </c>
      <c r="B234" s="5">
        <v>51560</v>
      </c>
      <c r="C234" s="11">
        <f t="shared" si="21"/>
        <v>364.85624999999999</v>
      </c>
      <c r="D234" s="11">
        <f t="shared" si="22"/>
        <v>216.32</v>
      </c>
      <c r="E234" s="11">
        <f t="shared" si="23"/>
        <v>148.53625</v>
      </c>
      <c r="G234" s="11">
        <f t="shared" si="24"/>
        <v>77339.63249999992</v>
      </c>
    </row>
    <row r="235" spans="1:7" x14ac:dyDescent="0.2">
      <c r="A235">
        <v>207</v>
      </c>
      <c r="B235" s="5">
        <v>51591</v>
      </c>
      <c r="C235" s="11">
        <f t="shared" si="21"/>
        <v>364.85624999999999</v>
      </c>
      <c r="D235" s="11">
        <f t="shared" si="22"/>
        <v>215.91</v>
      </c>
      <c r="E235" s="11">
        <f t="shared" si="23"/>
        <v>148.94624999999999</v>
      </c>
      <c r="G235" s="11">
        <f t="shared" si="24"/>
        <v>77190.686249999926</v>
      </c>
    </row>
    <row r="236" spans="1:7" x14ac:dyDescent="0.2">
      <c r="A236">
        <v>208</v>
      </c>
      <c r="B236" s="5">
        <v>51621</v>
      </c>
      <c r="C236" s="11">
        <f t="shared" si="21"/>
        <v>364.85624999999999</v>
      </c>
      <c r="D236" s="11">
        <f t="shared" si="22"/>
        <v>215.49</v>
      </c>
      <c r="E236" s="11">
        <f t="shared" si="23"/>
        <v>149.36624999999998</v>
      </c>
      <c r="G236" s="11">
        <f t="shared" si="24"/>
        <v>77041.31999999992</v>
      </c>
    </row>
    <row r="237" spans="1:7" x14ac:dyDescent="0.2">
      <c r="A237">
        <v>209</v>
      </c>
      <c r="B237" s="5">
        <v>51652</v>
      </c>
      <c r="C237" s="11">
        <f t="shared" si="21"/>
        <v>364.85624999999999</v>
      </c>
      <c r="D237" s="11">
        <f t="shared" si="22"/>
        <v>215.07</v>
      </c>
      <c r="E237" s="11">
        <f t="shared" si="23"/>
        <v>149.78625</v>
      </c>
      <c r="G237" s="11">
        <f t="shared" si="24"/>
        <v>76891.533749999915</v>
      </c>
    </row>
    <row r="238" spans="1:7" x14ac:dyDescent="0.2">
      <c r="A238">
        <v>210</v>
      </c>
      <c r="B238" s="5">
        <v>51682</v>
      </c>
      <c r="C238" s="11">
        <f t="shared" si="21"/>
        <v>364.85624999999999</v>
      </c>
      <c r="D238" s="11">
        <f t="shared" si="22"/>
        <v>214.66</v>
      </c>
      <c r="E238" s="11">
        <f t="shared" si="23"/>
        <v>150.19624999999999</v>
      </c>
      <c r="G238" s="11">
        <f t="shared" si="24"/>
        <v>76741.337499999921</v>
      </c>
    </row>
    <row r="239" spans="1:7" x14ac:dyDescent="0.2">
      <c r="A239">
        <v>211</v>
      </c>
      <c r="B239" s="5">
        <v>51713</v>
      </c>
      <c r="C239" s="11">
        <f t="shared" si="21"/>
        <v>364.85624999999999</v>
      </c>
      <c r="D239" s="11">
        <f t="shared" si="22"/>
        <v>214.24</v>
      </c>
      <c r="E239" s="11">
        <f t="shared" si="23"/>
        <v>150.61624999999998</v>
      </c>
      <c r="G239" s="11">
        <f t="shared" si="24"/>
        <v>76590.721249999915</v>
      </c>
    </row>
    <row r="240" spans="1:7" x14ac:dyDescent="0.2">
      <c r="A240">
        <v>212</v>
      </c>
      <c r="B240" s="5">
        <v>51744</v>
      </c>
      <c r="C240" s="11">
        <f t="shared" si="21"/>
        <v>364.85624999999999</v>
      </c>
      <c r="D240" s="11">
        <f t="shared" si="22"/>
        <v>213.82</v>
      </c>
      <c r="E240" s="11">
        <f t="shared" si="23"/>
        <v>151.03625</v>
      </c>
      <c r="G240" s="11">
        <f t="shared" si="24"/>
        <v>76439.68499999991</v>
      </c>
    </row>
    <row r="241" spans="1:7" x14ac:dyDescent="0.2">
      <c r="A241">
        <v>213</v>
      </c>
      <c r="B241" s="5">
        <v>51774</v>
      </c>
      <c r="C241" s="11">
        <f t="shared" si="21"/>
        <v>364.85624999999999</v>
      </c>
      <c r="D241" s="11">
        <f t="shared" si="22"/>
        <v>213.39</v>
      </c>
      <c r="E241" s="11">
        <f t="shared" si="23"/>
        <v>151.46625</v>
      </c>
      <c r="G241" s="11">
        <f t="shared" si="24"/>
        <v>76288.218749999913</v>
      </c>
    </row>
    <row r="242" spans="1:7" x14ac:dyDescent="0.2">
      <c r="A242">
        <v>214</v>
      </c>
      <c r="B242" s="5">
        <v>51805</v>
      </c>
      <c r="C242" s="11">
        <f t="shared" si="21"/>
        <v>364.85624999999999</v>
      </c>
      <c r="D242" s="11">
        <f t="shared" si="22"/>
        <v>212.97</v>
      </c>
      <c r="E242" s="11">
        <f t="shared" si="23"/>
        <v>151.88624999999999</v>
      </c>
      <c r="G242" s="11">
        <f t="shared" si="24"/>
        <v>76136.332499999917</v>
      </c>
    </row>
    <row r="243" spans="1:7" x14ac:dyDescent="0.2">
      <c r="A243">
        <v>215</v>
      </c>
      <c r="B243" s="5">
        <v>51835</v>
      </c>
      <c r="C243" s="11">
        <f t="shared" si="21"/>
        <v>364.85624999999999</v>
      </c>
      <c r="D243" s="11">
        <f t="shared" si="22"/>
        <v>212.55</v>
      </c>
      <c r="E243" s="11">
        <f t="shared" si="23"/>
        <v>152.30624999999998</v>
      </c>
      <c r="G243" s="11">
        <f t="shared" si="24"/>
        <v>75984.026249999923</v>
      </c>
    </row>
    <row r="244" spans="1:7" x14ac:dyDescent="0.2">
      <c r="A244">
        <v>216</v>
      </c>
      <c r="B244" s="5">
        <v>51866</v>
      </c>
      <c r="C244" s="11">
        <f t="shared" si="21"/>
        <v>364.85624999999999</v>
      </c>
      <c r="D244" s="11">
        <f t="shared" si="22"/>
        <v>212.12</v>
      </c>
      <c r="E244" s="11">
        <f t="shared" si="23"/>
        <v>152.73624999999998</v>
      </c>
      <c r="G244" s="11">
        <f t="shared" si="24"/>
        <v>75831.289999999921</v>
      </c>
    </row>
    <row r="245" spans="1:7" x14ac:dyDescent="0.2">
      <c r="A245">
        <v>217</v>
      </c>
      <c r="B245" s="5">
        <v>51897</v>
      </c>
      <c r="C245" s="11">
        <f t="shared" si="21"/>
        <v>364.85624999999999</v>
      </c>
      <c r="D245" s="11">
        <f t="shared" si="22"/>
        <v>211.7</v>
      </c>
      <c r="E245" s="11">
        <f t="shared" si="23"/>
        <v>153.15625</v>
      </c>
      <c r="G245" s="11">
        <f t="shared" si="24"/>
        <v>75678.133749999921</v>
      </c>
    </row>
    <row r="246" spans="1:7" x14ac:dyDescent="0.2">
      <c r="A246">
        <v>218</v>
      </c>
      <c r="B246" s="5">
        <v>51925</v>
      </c>
      <c r="C246" s="11">
        <f t="shared" si="21"/>
        <v>364.85624999999999</v>
      </c>
      <c r="D246" s="11">
        <f t="shared" si="22"/>
        <v>211.27</v>
      </c>
      <c r="E246" s="11">
        <f t="shared" si="23"/>
        <v>153.58624999999998</v>
      </c>
      <c r="G246" s="11">
        <f t="shared" si="24"/>
        <v>75524.547499999928</v>
      </c>
    </row>
    <row r="247" spans="1:7" x14ac:dyDescent="0.2">
      <c r="A247">
        <v>219</v>
      </c>
      <c r="B247" s="5">
        <v>51956</v>
      </c>
      <c r="C247" s="11">
        <f t="shared" si="21"/>
        <v>364.85624999999999</v>
      </c>
      <c r="D247" s="11">
        <f t="shared" si="22"/>
        <v>210.84</v>
      </c>
      <c r="E247" s="11">
        <f t="shared" si="23"/>
        <v>154.01624999999999</v>
      </c>
      <c r="G247" s="11">
        <f t="shared" si="24"/>
        <v>75370.531249999927</v>
      </c>
    </row>
    <row r="248" spans="1:7" x14ac:dyDescent="0.2">
      <c r="A248">
        <v>220</v>
      </c>
      <c r="B248" s="5">
        <v>51986</v>
      </c>
      <c r="C248" s="11">
        <f t="shared" si="21"/>
        <v>364.85624999999999</v>
      </c>
      <c r="D248" s="11">
        <f t="shared" si="22"/>
        <v>210.41</v>
      </c>
      <c r="E248" s="11">
        <f t="shared" si="23"/>
        <v>154.44624999999999</v>
      </c>
      <c r="G248" s="11">
        <f t="shared" si="24"/>
        <v>75216.084999999934</v>
      </c>
    </row>
    <row r="249" spans="1:7" x14ac:dyDescent="0.2">
      <c r="A249">
        <v>221</v>
      </c>
      <c r="B249" s="5">
        <v>52017</v>
      </c>
      <c r="C249" s="11">
        <f t="shared" si="21"/>
        <v>364.85624999999999</v>
      </c>
      <c r="D249" s="11">
        <f t="shared" si="22"/>
        <v>209.98</v>
      </c>
      <c r="E249" s="11">
        <f t="shared" si="23"/>
        <v>154.87625</v>
      </c>
      <c r="G249" s="11">
        <f t="shared" si="24"/>
        <v>75061.208749999932</v>
      </c>
    </row>
    <row r="250" spans="1:7" x14ac:dyDescent="0.2">
      <c r="A250">
        <v>222</v>
      </c>
      <c r="B250" s="5">
        <v>52047</v>
      </c>
      <c r="C250" s="11">
        <f t="shared" si="21"/>
        <v>364.85624999999999</v>
      </c>
      <c r="D250" s="11">
        <f t="shared" si="22"/>
        <v>209.55</v>
      </c>
      <c r="E250" s="11">
        <f t="shared" si="23"/>
        <v>155.30624999999998</v>
      </c>
      <c r="G250" s="11">
        <f t="shared" si="24"/>
        <v>74905.902499999938</v>
      </c>
    </row>
    <row r="251" spans="1:7" x14ac:dyDescent="0.2">
      <c r="A251">
        <v>223</v>
      </c>
      <c r="B251" s="5">
        <v>52078</v>
      </c>
      <c r="C251" s="11">
        <f t="shared" si="21"/>
        <v>364.85624999999999</v>
      </c>
      <c r="D251" s="11">
        <f t="shared" si="22"/>
        <v>209.11</v>
      </c>
      <c r="E251" s="11">
        <f t="shared" si="23"/>
        <v>155.74624999999997</v>
      </c>
      <c r="G251" s="11">
        <f t="shared" si="24"/>
        <v>74750.156249999942</v>
      </c>
    </row>
    <row r="252" spans="1:7" x14ac:dyDescent="0.2">
      <c r="A252">
        <v>224</v>
      </c>
      <c r="B252" s="5">
        <v>52109</v>
      </c>
      <c r="C252" s="11">
        <f t="shared" si="21"/>
        <v>364.85624999999999</v>
      </c>
      <c r="D252" s="11">
        <f t="shared" si="22"/>
        <v>208.68</v>
      </c>
      <c r="E252" s="11">
        <f t="shared" si="23"/>
        <v>156.17624999999998</v>
      </c>
      <c r="G252" s="11">
        <f t="shared" si="24"/>
        <v>74593.979999999938</v>
      </c>
    </row>
    <row r="253" spans="1:7" x14ac:dyDescent="0.2">
      <c r="A253">
        <v>225</v>
      </c>
      <c r="B253" s="5">
        <v>52139</v>
      </c>
      <c r="C253" s="11">
        <f t="shared" si="21"/>
        <v>364.85624999999999</v>
      </c>
      <c r="D253" s="11">
        <f t="shared" si="22"/>
        <v>208.24</v>
      </c>
      <c r="E253" s="11">
        <f t="shared" si="23"/>
        <v>156.61624999999998</v>
      </c>
      <c r="G253" s="11">
        <f t="shared" si="24"/>
        <v>74437.363749999931</v>
      </c>
    </row>
    <row r="254" spans="1:7" x14ac:dyDescent="0.2">
      <c r="A254">
        <v>226</v>
      </c>
      <c r="B254" s="5">
        <v>52170</v>
      </c>
      <c r="C254" s="11">
        <f>MIN($B$19,G253+D254)</f>
        <v>364.85624999999999</v>
      </c>
      <c r="D254" s="11">
        <f>ROUND(G253*$B$22,2)</f>
        <v>207.8</v>
      </c>
      <c r="E254" s="11">
        <f t="shared" si="23"/>
        <v>157.05624999999998</v>
      </c>
      <c r="G254" s="11">
        <f>G253-E254-F254</f>
        <v>74280.307499999937</v>
      </c>
    </row>
    <row r="255" spans="1:7" x14ac:dyDescent="0.2">
      <c r="A255">
        <v>227</v>
      </c>
      <c r="B255" s="5">
        <v>52200</v>
      </c>
      <c r="C255" s="11">
        <f t="shared" si="21"/>
        <v>364.85624999999999</v>
      </c>
      <c r="D255" s="11">
        <f t="shared" si="22"/>
        <v>207.37</v>
      </c>
      <c r="E255" s="11">
        <f t="shared" si="23"/>
        <v>157.48624999999998</v>
      </c>
      <c r="G255" s="11">
        <f t="shared" si="24"/>
        <v>74122.821249999935</v>
      </c>
    </row>
    <row r="256" spans="1:7" x14ac:dyDescent="0.2">
      <c r="A256">
        <v>228</v>
      </c>
      <c r="B256" s="5">
        <v>52231</v>
      </c>
      <c r="C256" s="11">
        <f t="shared" si="21"/>
        <v>364.85624999999999</v>
      </c>
      <c r="D256" s="11">
        <f t="shared" si="22"/>
        <v>206.93</v>
      </c>
      <c r="E256" s="11">
        <f t="shared" si="23"/>
        <v>157.92624999999998</v>
      </c>
      <c r="G256" s="11">
        <f t="shared" si="24"/>
        <v>73964.894999999931</v>
      </c>
    </row>
    <row r="257" spans="1:7" x14ac:dyDescent="0.2">
      <c r="A257">
        <v>229</v>
      </c>
      <c r="B257" s="5">
        <v>52262</v>
      </c>
      <c r="C257" s="11">
        <f t="shared" si="21"/>
        <v>364.85624999999999</v>
      </c>
      <c r="D257" s="11">
        <f t="shared" si="22"/>
        <v>206.49</v>
      </c>
      <c r="E257" s="11">
        <f t="shared" si="23"/>
        <v>158.36624999999998</v>
      </c>
      <c r="G257" s="11">
        <f t="shared" si="24"/>
        <v>73806.528749999925</v>
      </c>
    </row>
    <row r="258" spans="1:7" x14ac:dyDescent="0.2">
      <c r="A258">
        <v>230</v>
      </c>
      <c r="B258" s="5">
        <v>52290</v>
      </c>
      <c r="C258" s="11">
        <f t="shared" si="21"/>
        <v>364.85624999999999</v>
      </c>
      <c r="D258" s="11">
        <f t="shared" si="22"/>
        <v>206.04</v>
      </c>
      <c r="E258" s="11">
        <f t="shared" si="23"/>
        <v>158.81625</v>
      </c>
      <c r="G258" s="11">
        <f t="shared" si="24"/>
        <v>73647.712499999921</v>
      </c>
    </row>
    <row r="259" spans="1:7" x14ac:dyDescent="0.2">
      <c r="A259">
        <v>231</v>
      </c>
      <c r="B259" s="5">
        <v>52321</v>
      </c>
      <c r="C259" s="11">
        <f t="shared" si="21"/>
        <v>364.85624999999999</v>
      </c>
      <c r="D259" s="11">
        <f t="shared" si="22"/>
        <v>205.6</v>
      </c>
      <c r="E259" s="11">
        <f t="shared" si="23"/>
        <v>159.25624999999999</v>
      </c>
      <c r="G259" s="11">
        <f t="shared" si="24"/>
        <v>73488.456249999916</v>
      </c>
    </row>
    <row r="260" spans="1:7" x14ac:dyDescent="0.2">
      <c r="A260">
        <v>232</v>
      </c>
      <c r="B260" s="5">
        <v>52351</v>
      </c>
      <c r="C260" s="11">
        <f t="shared" si="21"/>
        <v>364.85624999999999</v>
      </c>
      <c r="D260" s="11">
        <f t="shared" si="22"/>
        <v>205.16</v>
      </c>
      <c r="E260" s="11">
        <f t="shared" si="23"/>
        <v>159.69624999999999</v>
      </c>
      <c r="G260" s="11">
        <f t="shared" si="24"/>
        <v>73328.759999999922</v>
      </c>
    </row>
    <row r="261" spans="1:7" x14ac:dyDescent="0.2">
      <c r="A261">
        <v>233</v>
      </c>
      <c r="B261" s="5">
        <v>52382</v>
      </c>
      <c r="C261" s="11">
        <f t="shared" si="21"/>
        <v>364.85624999999999</v>
      </c>
      <c r="D261" s="11">
        <f t="shared" si="22"/>
        <v>204.71</v>
      </c>
      <c r="E261" s="11">
        <f t="shared" si="23"/>
        <v>160.14624999999998</v>
      </c>
      <c r="G261" s="11">
        <f t="shared" si="24"/>
        <v>73168.613749999917</v>
      </c>
    </row>
    <row r="262" spans="1:7" x14ac:dyDescent="0.2">
      <c r="A262">
        <v>234</v>
      </c>
      <c r="B262" s="5">
        <v>52412</v>
      </c>
      <c r="C262" s="11">
        <f t="shared" si="21"/>
        <v>364.85624999999999</v>
      </c>
      <c r="D262" s="11">
        <f t="shared" si="22"/>
        <v>204.26</v>
      </c>
      <c r="E262" s="11">
        <f t="shared" si="23"/>
        <v>160.59625</v>
      </c>
      <c r="G262" s="11">
        <f t="shared" si="24"/>
        <v>73008.017499999914</v>
      </c>
    </row>
    <row r="263" spans="1:7" x14ac:dyDescent="0.2">
      <c r="A263">
        <v>235</v>
      </c>
      <c r="B263" s="5">
        <v>52443</v>
      </c>
      <c r="C263" s="11">
        <f t="shared" si="21"/>
        <v>364.85624999999999</v>
      </c>
      <c r="D263" s="11">
        <f t="shared" si="22"/>
        <v>203.81</v>
      </c>
      <c r="E263" s="11">
        <f t="shared" si="23"/>
        <v>161.04624999999999</v>
      </c>
      <c r="G263" s="11">
        <f t="shared" si="24"/>
        <v>72846.971249999915</v>
      </c>
    </row>
    <row r="264" spans="1:7" x14ac:dyDescent="0.2">
      <c r="A264">
        <v>236</v>
      </c>
      <c r="B264" s="5">
        <v>52474</v>
      </c>
      <c r="C264" s="11">
        <f t="shared" si="21"/>
        <v>364.85624999999999</v>
      </c>
      <c r="D264" s="11">
        <f t="shared" si="22"/>
        <v>203.36</v>
      </c>
      <c r="E264" s="11">
        <f t="shared" si="23"/>
        <v>161.49624999999997</v>
      </c>
      <c r="G264" s="11">
        <f t="shared" si="24"/>
        <v>72685.474999999919</v>
      </c>
    </row>
    <row r="265" spans="1:7" x14ac:dyDescent="0.2">
      <c r="A265">
        <v>237</v>
      </c>
      <c r="B265" s="5">
        <v>52504</v>
      </c>
      <c r="C265" s="11">
        <f t="shared" si="21"/>
        <v>364.85624999999999</v>
      </c>
      <c r="D265" s="11">
        <f t="shared" si="22"/>
        <v>202.91</v>
      </c>
      <c r="E265" s="11">
        <f t="shared" si="23"/>
        <v>161.94624999999999</v>
      </c>
      <c r="G265" s="11">
        <f t="shared" si="24"/>
        <v>72523.528749999925</v>
      </c>
    </row>
    <row r="266" spans="1:7" x14ac:dyDescent="0.2">
      <c r="A266">
        <v>238</v>
      </c>
      <c r="B266" s="5">
        <v>52535</v>
      </c>
      <c r="C266" s="11">
        <f t="shared" si="21"/>
        <v>364.85624999999999</v>
      </c>
      <c r="D266" s="11">
        <f t="shared" si="22"/>
        <v>202.46</v>
      </c>
      <c r="E266" s="11">
        <f t="shared" si="23"/>
        <v>162.39624999999998</v>
      </c>
      <c r="G266" s="11">
        <f t="shared" si="24"/>
        <v>72361.13249999992</v>
      </c>
    </row>
    <row r="267" spans="1:7" x14ac:dyDescent="0.2">
      <c r="A267">
        <v>239</v>
      </c>
      <c r="B267" s="5">
        <v>52565</v>
      </c>
      <c r="C267" s="11">
        <f t="shared" si="21"/>
        <v>364.85624999999999</v>
      </c>
      <c r="D267" s="11">
        <f t="shared" si="22"/>
        <v>202.01</v>
      </c>
      <c r="E267" s="11">
        <f t="shared" si="23"/>
        <v>162.84625</v>
      </c>
      <c r="G267" s="11">
        <f t="shared" si="24"/>
        <v>72198.286249999917</v>
      </c>
    </row>
    <row r="268" spans="1:7" x14ac:dyDescent="0.2">
      <c r="A268">
        <v>240</v>
      </c>
      <c r="B268" s="5">
        <v>52596</v>
      </c>
      <c r="C268" s="11">
        <f t="shared" si="21"/>
        <v>364.85624999999999</v>
      </c>
      <c r="D268" s="11">
        <f t="shared" si="22"/>
        <v>201.55</v>
      </c>
      <c r="E268" s="11">
        <f t="shared" si="23"/>
        <v>163.30624999999998</v>
      </c>
      <c r="G268" s="11">
        <f t="shared" si="24"/>
        <v>72034.979999999923</v>
      </c>
    </row>
    <row r="269" spans="1:7" x14ac:dyDescent="0.2">
      <c r="A269">
        <v>241</v>
      </c>
      <c r="B269" s="5">
        <v>52627</v>
      </c>
      <c r="C269" s="11">
        <f t="shared" si="21"/>
        <v>364.85624999999999</v>
      </c>
      <c r="D269" s="11">
        <f t="shared" si="22"/>
        <v>201.1</v>
      </c>
      <c r="E269" s="11">
        <f t="shared" si="23"/>
        <v>163.75624999999999</v>
      </c>
      <c r="G269" s="11">
        <f t="shared" si="24"/>
        <v>71871.223749999917</v>
      </c>
    </row>
    <row r="270" spans="1:7" x14ac:dyDescent="0.2">
      <c r="A270">
        <v>242</v>
      </c>
      <c r="B270" s="5">
        <v>52656</v>
      </c>
      <c r="C270" s="11">
        <f t="shared" si="21"/>
        <v>364.85624999999999</v>
      </c>
      <c r="D270" s="11">
        <f t="shared" si="22"/>
        <v>200.64</v>
      </c>
      <c r="E270" s="11">
        <f t="shared" si="23"/>
        <v>164.21625</v>
      </c>
      <c r="G270" s="11">
        <f t="shared" si="24"/>
        <v>71707.00749999992</v>
      </c>
    </row>
    <row r="271" spans="1:7" x14ac:dyDescent="0.2">
      <c r="A271">
        <v>243</v>
      </c>
      <c r="B271" s="5">
        <v>52687</v>
      </c>
      <c r="C271" s="11">
        <f t="shared" si="21"/>
        <v>364.85624999999999</v>
      </c>
      <c r="D271" s="11">
        <f t="shared" si="22"/>
        <v>200.18</v>
      </c>
      <c r="E271" s="11">
        <f t="shared" si="23"/>
        <v>164.67624999999998</v>
      </c>
      <c r="G271" s="11">
        <f t="shared" si="24"/>
        <v>71542.331249999916</v>
      </c>
    </row>
    <row r="272" spans="1:7" x14ac:dyDescent="0.2">
      <c r="A272">
        <v>244</v>
      </c>
      <c r="B272" s="5">
        <v>52717</v>
      </c>
      <c r="C272" s="11">
        <f t="shared" si="21"/>
        <v>364.85624999999999</v>
      </c>
      <c r="D272" s="11">
        <f t="shared" si="22"/>
        <v>199.72</v>
      </c>
      <c r="E272" s="11">
        <f t="shared" si="23"/>
        <v>165.13624999999999</v>
      </c>
      <c r="G272" s="11">
        <f t="shared" si="24"/>
        <v>71377.19499999992</v>
      </c>
    </row>
    <row r="273" spans="1:7" x14ac:dyDescent="0.2">
      <c r="A273">
        <v>245</v>
      </c>
      <c r="B273" s="5">
        <v>52748</v>
      </c>
      <c r="C273" s="11">
        <f t="shared" si="21"/>
        <v>364.85624999999999</v>
      </c>
      <c r="D273" s="11">
        <f t="shared" si="22"/>
        <v>199.26</v>
      </c>
      <c r="E273" s="11">
        <f t="shared" si="23"/>
        <v>165.59625</v>
      </c>
      <c r="G273" s="11">
        <f t="shared" si="24"/>
        <v>71211.598749999917</v>
      </c>
    </row>
    <row r="274" spans="1:7" x14ac:dyDescent="0.2">
      <c r="A274">
        <v>246</v>
      </c>
      <c r="B274" s="5">
        <v>52778</v>
      </c>
      <c r="C274" s="11">
        <f t="shared" si="21"/>
        <v>364.85624999999999</v>
      </c>
      <c r="D274" s="11">
        <f t="shared" si="22"/>
        <v>198.8</v>
      </c>
      <c r="E274" s="11">
        <f t="shared" si="23"/>
        <v>166.05624999999998</v>
      </c>
      <c r="G274" s="11">
        <f t="shared" si="24"/>
        <v>71045.542499999923</v>
      </c>
    </row>
    <row r="275" spans="1:7" x14ac:dyDescent="0.2">
      <c r="A275">
        <v>247</v>
      </c>
      <c r="B275" s="5">
        <v>52809</v>
      </c>
      <c r="C275" s="11">
        <f t="shared" si="21"/>
        <v>364.85624999999999</v>
      </c>
      <c r="D275" s="11">
        <f t="shared" si="22"/>
        <v>198.34</v>
      </c>
      <c r="E275" s="11">
        <f t="shared" si="23"/>
        <v>166.51624999999999</v>
      </c>
      <c r="G275" s="11">
        <f t="shared" si="24"/>
        <v>70879.026249999923</v>
      </c>
    </row>
    <row r="276" spans="1:7" x14ac:dyDescent="0.2">
      <c r="A276">
        <v>248</v>
      </c>
      <c r="B276" s="5">
        <v>52840</v>
      </c>
      <c r="C276" s="11">
        <f t="shared" si="21"/>
        <v>364.85624999999999</v>
      </c>
      <c r="D276" s="11">
        <f t="shared" si="22"/>
        <v>197.87</v>
      </c>
      <c r="E276" s="11">
        <f t="shared" si="23"/>
        <v>166.98624999999998</v>
      </c>
      <c r="G276" s="11">
        <f t="shared" si="24"/>
        <v>70712.039999999921</v>
      </c>
    </row>
    <row r="277" spans="1:7" x14ac:dyDescent="0.2">
      <c r="A277">
        <v>249</v>
      </c>
      <c r="B277" s="5">
        <v>52870</v>
      </c>
      <c r="C277" s="11">
        <f t="shared" si="21"/>
        <v>364.85624999999999</v>
      </c>
      <c r="D277" s="11">
        <f t="shared" si="22"/>
        <v>197.4</v>
      </c>
      <c r="E277" s="11">
        <f t="shared" si="23"/>
        <v>167.45624999999998</v>
      </c>
      <c r="G277" s="11">
        <f t="shared" si="24"/>
        <v>70544.583749999918</v>
      </c>
    </row>
    <row r="278" spans="1:7" x14ac:dyDescent="0.2">
      <c r="A278">
        <v>250</v>
      </c>
      <c r="B278" s="5">
        <v>52901</v>
      </c>
      <c r="C278" s="11">
        <f t="shared" si="21"/>
        <v>364.85624999999999</v>
      </c>
      <c r="D278" s="11">
        <f t="shared" si="22"/>
        <v>196.94</v>
      </c>
      <c r="E278" s="11">
        <f t="shared" si="23"/>
        <v>167.91624999999999</v>
      </c>
      <c r="G278" s="11">
        <f t="shared" si="24"/>
        <v>70376.667499999923</v>
      </c>
    </row>
    <row r="279" spans="1:7" x14ac:dyDescent="0.2">
      <c r="A279">
        <v>251</v>
      </c>
      <c r="B279" s="5">
        <v>52931</v>
      </c>
      <c r="C279" s="11">
        <f t="shared" si="21"/>
        <v>364.85624999999999</v>
      </c>
      <c r="D279" s="11">
        <f t="shared" si="22"/>
        <v>196.47</v>
      </c>
      <c r="E279" s="11">
        <f t="shared" si="23"/>
        <v>168.38624999999999</v>
      </c>
      <c r="G279" s="11">
        <f t="shared" si="24"/>
        <v>70208.281249999927</v>
      </c>
    </row>
    <row r="280" spans="1:7" x14ac:dyDescent="0.2">
      <c r="A280">
        <v>252</v>
      </c>
      <c r="B280" s="5">
        <v>52962</v>
      </c>
      <c r="C280" s="11">
        <f t="shared" si="21"/>
        <v>364.85624999999999</v>
      </c>
      <c r="D280" s="11">
        <f t="shared" si="22"/>
        <v>196</v>
      </c>
      <c r="E280" s="11">
        <f t="shared" si="23"/>
        <v>168.85624999999999</v>
      </c>
      <c r="G280" s="11">
        <f t="shared" si="24"/>
        <v>70039.42499999993</v>
      </c>
    </row>
    <row r="281" spans="1:7" x14ac:dyDescent="0.2">
      <c r="A281">
        <v>253</v>
      </c>
      <c r="B281" s="5">
        <v>52993</v>
      </c>
      <c r="C281" s="11">
        <f t="shared" si="21"/>
        <v>364.85624999999999</v>
      </c>
      <c r="D281" s="11">
        <f t="shared" si="22"/>
        <v>195.53</v>
      </c>
      <c r="E281" s="11">
        <f t="shared" si="23"/>
        <v>169.32624999999999</v>
      </c>
      <c r="G281" s="11">
        <f t="shared" si="24"/>
        <v>69870.098749999932</v>
      </c>
    </row>
    <row r="282" spans="1:7" x14ac:dyDescent="0.2">
      <c r="A282">
        <v>254</v>
      </c>
      <c r="B282" s="5">
        <v>53021</v>
      </c>
      <c r="C282" s="11">
        <f t="shared" si="21"/>
        <v>364.85624999999999</v>
      </c>
      <c r="D282" s="11">
        <f t="shared" si="22"/>
        <v>195.05</v>
      </c>
      <c r="E282" s="11">
        <f t="shared" si="23"/>
        <v>169.80624999999998</v>
      </c>
      <c r="G282" s="11">
        <f t="shared" si="24"/>
        <v>69700.292499999938</v>
      </c>
    </row>
    <row r="283" spans="1:7" x14ac:dyDescent="0.2">
      <c r="A283">
        <v>255</v>
      </c>
      <c r="B283" s="5">
        <v>53052</v>
      </c>
      <c r="C283" s="11">
        <f t="shared" si="21"/>
        <v>364.85624999999999</v>
      </c>
      <c r="D283" s="11">
        <f t="shared" si="22"/>
        <v>194.58</v>
      </c>
      <c r="E283" s="11">
        <f t="shared" si="23"/>
        <v>170.27624999999998</v>
      </c>
      <c r="G283" s="11">
        <f t="shared" si="24"/>
        <v>69530.016249999942</v>
      </c>
    </row>
    <row r="284" spans="1:7" x14ac:dyDescent="0.2">
      <c r="A284">
        <v>256</v>
      </c>
      <c r="B284" s="5">
        <v>53082</v>
      </c>
      <c r="C284" s="11">
        <f t="shared" si="21"/>
        <v>364.85624999999999</v>
      </c>
      <c r="D284" s="11">
        <f t="shared" si="22"/>
        <v>194.1</v>
      </c>
      <c r="E284" s="11">
        <f t="shared" si="23"/>
        <v>170.75624999999999</v>
      </c>
      <c r="G284" s="11">
        <f t="shared" si="24"/>
        <v>69359.259999999937</v>
      </c>
    </row>
    <row r="285" spans="1:7" x14ac:dyDescent="0.2">
      <c r="A285">
        <v>257</v>
      </c>
      <c r="B285" s="5">
        <v>53113</v>
      </c>
      <c r="C285" s="11">
        <f t="shared" si="21"/>
        <v>364.85624999999999</v>
      </c>
      <c r="D285" s="11">
        <f t="shared" si="22"/>
        <v>193.63</v>
      </c>
      <c r="E285" s="11">
        <f t="shared" si="23"/>
        <v>171.22624999999999</v>
      </c>
      <c r="G285" s="11">
        <f t="shared" si="24"/>
        <v>69188.03374999993</v>
      </c>
    </row>
    <row r="286" spans="1:7" x14ac:dyDescent="0.2">
      <c r="A286">
        <v>258</v>
      </c>
      <c r="B286" s="5">
        <v>53143</v>
      </c>
      <c r="C286" s="11">
        <f t="shared" ref="C286:C349" si="25">MIN($B$19,G285+D286)</f>
        <v>364.85624999999999</v>
      </c>
      <c r="D286" s="11">
        <f t="shared" ref="D286:D349" si="26">ROUND(G285*$B$22,2)</f>
        <v>193.15</v>
      </c>
      <c r="E286" s="11">
        <f t="shared" ref="E286:E349" si="27">C286-D286</f>
        <v>171.70624999999998</v>
      </c>
      <c r="G286" s="11">
        <f t="shared" ref="G286:G349" si="28">G285-E286-F286</f>
        <v>69016.327499999927</v>
      </c>
    </row>
    <row r="287" spans="1:7" x14ac:dyDescent="0.2">
      <c r="A287">
        <v>259</v>
      </c>
      <c r="B287" s="5">
        <v>53174</v>
      </c>
      <c r="C287" s="11">
        <f t="shared" si="25"/>
        <v>364.85624999999999</v>
      </c>
      <c r="D287" s="11">
        <f t="shared" si="26"/>
        <v>192.67</v>
      </c>
      <c r="E287" s="11">
        <f t="shared" si="27"/>
        <v>172.18625</v>
      </c>
      <c r="G287" s="11">
        <f t="shared" si="28"/>
        <v>68844.141249999928</v>
      </c>
    </row>
    <row r="288" spans="1:7" x14ac:dyDescent="0.2">
      <c r="A288">
        <v>260</v>
      </c>
      <c r="B288" s="5">
        <v>53205</v>
      </c>
      <c r="C288" s="11">
        <f t="shared" si="25"/>
        <v>364.85624999999999</v>
      </c>
      <c r="D288" s="11">
        <f t="shared" si="26"/>
        <v>192.19</v>
      </c>
      <c r="E288" s="11">
        <f t="shared" si="27"/>
        <v>172.66624999999999</v>
      </c>
      <c r="G288" s="11">
        <f t="shared" si="28"/>
        <v>68671.474999999933</v>
      </c>
    </row>
    <row r="289" spans="1:7" x14ac:dyDescent="0.2">
      <c r="A289">
        <v>261</v>
      </c>
      <c r="B289" s="5">
        <v>53235</v>
      </c>
      <c r="C289" s="11">
        <f t="shared" si="25"/>
        <v>364.85624999999999</v>
      </c>
      <c r="D289" s="11">
        <f t="shared" si="26"/>
        <v>191.71</v>
      </c>
      <c r="E289" s="11">
        <f t="shared" si="27"/>
        <v>173.14624999999998</v>
      </c>
      <c r="G289" s="11">
        <f t="shared" si="28"/>
        <v>68498.328749999928</v>
      </c>
    </row>
    <row r="290" spans="1:7" x14ac:dyDescent="0.2">
      <c r="A290">
        <v>262</v>
      </c>
      <c r="B290" s="5">
        <v>53266</v>
      </c>
      <c r="C290" s="11">
        <f t="shared" si="25"/>
        <v>364.85624999999999</v>
      </c>
      <c r="D290" s="11">
        <f t="shared" si="26"/>
        <v>191.22</v>
      </c>
      <c r="E290" s="11">
        <f t="shared" si="27"/>
        <v>173.63624999999999</v>
      </c>
      <c r="G290" s="11">
        <f t="shared" si="28"/>
        <v>68324.692499999932</v>
      </c>
    </row>
    <row r="291" spans="1:7" x14ac:dyDescent="0.2">
      <c r="A291">
        <v>263</v>
      </c>
      <c r="B291" s="5">
        <v>53296</v>
      </c>
      <c r="C291" s="11">
        <f t="shared" si="25"/>
        <v>364.85624999999999</v>
      </c>
      <c r="D291" s="11">
        <f t="shared" si="26"/>
        <v>190.74</v>
      </c>
      <c r="E291" s="11">
        <f t="shared" si="27"/>
        <v>174.11624999999998</v>
      </c>
      <c r="G291" s="11">
        <f t="shared" si="28"/>
        <v>68150.576249999925</v>
      </c>
    </row>
    <row r="292" spans="1:7" x14ac:dyDescent="0.2">
      <c r="A292">
        <v>264</v>
      </c>
      <c r="B292" s="5">
        <v>53327</v>
      </c>
      <c r="C292" s="11">
        <f t="shared" si="25"/>
        <v>364.85624999999999</v>
      </c>
      <c r="D292" s="11">
        <f t="shared" si="26"/>
        <v>190.25</v>
      </c>
      <c r="E292" s="11">
        <f t="shared" si="27"/>
        <v>174.60624999999999</v>
      </c>
      <c r="G292" s="11">
        <f t="shared" si="28"/>
        <v>67975.969999999928</v>
      </c>
    </row>
    <row r="293" spans="1:7" x14ac:dyDescent="0.2">
      <c r="A293">
        <v>265</v>
      </c>
      <c r="B293" s="5">
        <v>53358</v>
      </c>
      <c r="C293" s="11">
        <f t="shared" si="25"/>
        <v>364.85624999999999</v>
      </c>
      <c r="D293" s="11">
        <f t="shared" si="26"/>
        <v>189.77</v>
      </c>
      <c r="E293" s="11">
        <f t="shared" si="27"/>
        <v>175.08624999999998</v>
      </c>
      <c r="G293" s="11">
        <f t="shared" si="28"/>
        <v>67800.883749999935</v>
      </c>
    </row>
    <row r="294" spans="1:7" x14ac:dyDescent="0.2">
      <c r="A294">
        <v>266</v>
      </c>
      <c r="B294" s="5">
        <v>53386</v>
      </c>
      <c r="C294" s="11">
        <f t="shared" si="25"/>
        <v>364.85624999999999</v>
      </c>
      <c r="D294" s="11">
        <f t="shared" si="26"/>
        <v>189.28</v>
      </c>
      <c r="E294" s="11">
        <f t="shared" si="27"/>
        <v>175.57624999999999</v>
      </c>
      <c r="G294" s="11">
        <f t="shared" si="28"/>
        <v>67625.307499999937</v>
      </c>
    </row>
    <row r="295" spans="1:7" x14ac:dyDescent="0.2">
      <c r="A295">
        <v>267</v>
      </c>
      <c r="B295" s="5">
        <v>53417</v>
      </c>
      <c r="C295" s="11">
        <f t="shared" si="25"/>
        <v>364.85624999999999</v>
      </c>
      <c r="D295" s="11">
        <f t="shared" si="26"/>
        <v>188.79</v>
      </c>
      <c r="E295" s="11">
        <f t="shared" si="27"/>
        <v>176.06625</v>
      </c>
      <c r="G295" s="11">
        <f t="shared" si="28"/>
        <v>67449.241249999934</v>
      </c>
    </row>
    <row r="296" spans="1:7" x14ac:dyDescent="0.2">
      <c r="A296">
        <v>268</v>
      </c>
      <c r="B296" s="5">
        <v>53447</v>
      </c>
      <c r="C296" s="11">
        <f t="shared" si="25"/>
        <v>364.85624999999999</v>
      </c>
      <c r="D296" s="11">
        <f t="shared" si="26"/>
        <v>188.3</v>
      </c>
      <c r="E296" s="11">
        <f t="shared" si="27"/>
        <v>176.55624999999998</v>
      </c>
      <c r="G296" s="11">
        <f t="shared" si="28"/>
        <v>67272.684999999939</v>
      </c>
    </row>
    <row r="297" spans="1:7" x14ac:dyDescent="0.2">
      <c r="A297">
        <v>269</v>
      </c>
      <c r="B297" s="5">
        <v>53478</v>
      </c>
      <c r="C297" s="11">
        <f t="shared" si="25"/>
        <v>364.85624999999999</v>
      </c>
      <c r="D297" s="11">
        <f t="shared" si="26"/>
        <v>187.8</v>
      </c>
      <c r="E297" s="11">
        <f t="shared" si="27"/>
        <v>177.05624999999998</v>
      </c>
      <c r="G297" s="11">
        <f t="shared" si="28"/>
        <v>67095.628749999945</v>
      </c>
    </row>
    <row r="298" spans="1:7" x14ac:dyDescent="0.2">
      <c r="A298">
        <v>270</v>
      </c>
      <c r="B298" s="5">
        <v>53508</v>
      </c>
      <c r="C298" s="11">
        <f t="shared" si="25"/>
        <v>364.85624999999999</v>
      </c>
      <c r="D298" s="11">
        <f t="shared" si="26"/>
        <v>187.31</v>
      </c>
      <c r="E298" s="11">
        <f t="shared" si="27"/>
        <v>177.54624999999999</v>
      </c>
      <c r="G298" s="11">
        <f t="shared" si="28"/>
        <v>66918.082499999946</v>
      </c>
    </row>
    <row r="299" spans="1:7" x14ac:dyDescent="0.2">
      <c r="A299">
        <v>271</v>
      </c>
      <c r="B299" s="5">
        <v>53539</v>
      </c>
      <c r="C299" s="11">
        <f t="shared" si="25"/>
        <v>364.85624999999999</v>
      </c>
      <c r="D299" s="11">
        <f t="shared" si="26"/>
        <v>186.81</v>
      </c>
      <c r="E299" s="11">
        <f t="shared" si="27"/>
        <v>178.04624999999999</v>
      </c>
      <c r="G299" s="11">
        <f t="shared" si="28"/>
        <v>66740.036249999946</v>
      </c>
    </row>
    <row r="300" spans="1:7" x14ac:dyDescent="0.2">
      <c r="A300">
        <v>272</v>
      </c>
      <c r="B300" s="5">
        <v>53570</v>
      </c>
      <c r="C300" s="11">
        <f t="shared" si="25"/>
        <v>364.85624999999999</v>
      </c>
      <c r="D300" s="11">
        <f t="shared" si="26"/>
        <v>186.32</v>
      </c>
      <c r="E300" s="11">
        <f t="shared" si="27"/>
        <v>178.53625</v>
      </c>
      <c r="G300" s="11">
        <f t="shared" si="28"/>
        <v>66561.499999999942</v>
      </c>
    </row>
    <row r="301" spans="1:7" x14ac:dyDescent="0.2">
      <c r="A301">
        <v>273</v>
      </c>
      <c r="B301" s="5">
        <v>53600</v>
      </c>
      <c r="C301" s="11">
        <f t="shared" si="25"/>
        <v>364.85624999999999</v>
      </c>
      <c r="D301" s="11">
        <f t="shared" si="26"/>
        <v>185.82</v>
      </c>
      <c r="E301" s="11">
        <f t="shared" si="27"/>
        <v>179.03625</v>
      </c>
      <c r="G301" s="11">
        <f t="shared" si="28"/>
        <v>66382.463749999937</v>
      </c>
    </row>
    <row r="302" spans="1:7" x14ac:dyDescent="0.2">
      <c r="A302">
        <v>274</v>
      </c>
      <c r="B302" s="5">
        <v>53631</v>
      </c>
      <c r="C302" s="11">
        <f t="shared" si="25"/>
        <v>364.85624999999999</v>
      </c>
      <c r="D302" s="11">
        <f t="shared" si="26"/>
        <v>185.32</v>
      </c>
      <c r="E302" s="11">
        <f t="shared" si="27"/>
        <v>179.53625</v>
      </c>
      <c r="G302" s="11">
        <f t="shared" si="28"/>
        <v>66202.927499999932</v>
      </c>
    </row>
    <row r="303" spans="1:7" x14ac:dyDescent="0.2">
      <c r="A303">
        <v>275</v>
      </c>
      <c r="B303" s="5">
        <v>53661</v>
      </c>
      <c r="C303" s="11">
        <f t="shared" si="25"/>
        <v>364.85624999999999</v>
      </c>
      <c r="D303" s="11">
        <f t="shared" si="26"/>
        <v>184.82</v>
      </c>
      <c r="E303" s="11">
        <f t="shared" si="27"/>
        <v>180.03625</v>
      </c>
      <c r="G303" s="11">
        <f t="shared" si="28"/>
        <v>66022.891249999928</v>
      </c>
    </row>
    <row r="304" spans="1:7" x14ac:dyDescent="0.2">
      <c r="A304">
        <v>276</v>
      </c>
      <c r="B304" s="5">
        <v>53692</v>
      </c>
      <c r="C304" s="11">
        <f t="shared" si="25"/>
        <v>364.85624999999999</v>
      </c>
      <c r="D304" s="11">
        <f t="shared" si="26"/>
        <v>184.31</v>
      </c>
      <c r="E304" s="11">
        <f t="shared" si="27"/>
        <v>180.54624999999999</v>
      </c>
      <c r="G304" s="11">
        <f t="shared" si="28"/>
        <v>65842.344999999928</v>
      </c>
    </row>
    <row r="305" spans="1:7" x14ac:dyDescent="0.2">
      <c r="A305">
        <v>277</v>
      </c>
      <c r="B305" s="5">
        <v>53723</v>
      </c>
      <c r="C305" s="11">
        <f t="shared" si="25"/>
        <v>364.85624999999999</v>
      </c>
      <c r="D305" s="11">
        <f t="shared" si="26"/>
        <v>183.81</v>
      </c>
      <c r="E305" s="11">
        <f t="shared" si="27"/>
        <v>181.04624999999999</v>
      </c>
      <c r="G305" s="11">
        <f t="shared" si="28"/>
        <v>65661.298749999929</v>
      </c>
    </row>
    <row r="306" spans="1:7" x14ac:dyDescent="0.2">
      <c r="A306">
        <v>278</v>
      </c>
      <c r="B306" s="5">
        <v>53751</v>
      </c>
      <c r="C306" s="11">
        <f t="shared" si="25"/>
        <v>364.85624999999999</v>
      </c>
      <c r="D306" s="11">
        <f t="shared" si="26"/>
        <v>183.3</v>
      </c>
      <c r="E306" s="11">
        <f t="shared" si="27"/>
        <v>181.55624999999998</v>
      </c>
      <c r="G306" s="11">
        <f t="shared" si="28"/>
        <v>65479.742499999928</v>
      </c>
    </row>
    <row r="307" spans="1:7" x14ac:dyDescent="0.2">
      <c r="A307">
        <v>279</v>
      </c>
      <c r="B307" s="5">
        <v>53782</v>
      </c>
      <c r="C307" s="11">
        <f t="shared" si="25"/>
        <v>364.85624999999999</v>
      </c>
      <c r="D307" s="11">
        <f t="shared" si="26"/>
        <v>182.8</v>
      </c>
      <c r="E307" s="11">
        <f t="shared" si="27"/>
        <v>182.05624999999998</v>
      </c>
      <c r="G307" s="11">
        <f t="shared" si="28"/>
        <v>65297.686249999926</v>
      </c>
    </row>
    <row r="308" spans="1:7" x14ac:dyDescent="0.2">
      <c r="A308">
        <v>280</v>
      </c>
      <c r="B308" s="5">
        <v>53812</v>
      </c>
      <c r="C308" s="11">
        <f t="shared" si="25"/>
        <v>364.85624999999999</v>
      </c>
      <c r="D308" s="11">
        <f t="shared" si="26"/>
        <v>182.29</v>
      </c>
      <c r="E308" s="11">
        <f t="shared" si="27"/>
        <v>182.56625</v>
      </c>
      <c r="G308" s="11">
        <f t="shared" si="28"/>
        <v>65115.119999999923</v>
      </c>
    </row>
    <row r="309" spans="1:7" x14ac:dyDescent="0.2">
      <c r="A309">
        <v>281</v>
      </c>
      <c r="B309" s="5">
        <v>53843</v>
      </c>
      <c r="C309" s="11">
        <f t="shared" si="25"/>
        <v>364.85624999999999</v>
      </c>
      <c r="D309" s="11">
        <f t="shared" si="26"/>
        <v>181.78</v>
      </c>
      <c r="E309" s="11">
        <f t="shared" si="27"/>
        <v>183.07624999999999</v>
      </c>
      <c r="G309" s="11">
        <f t="shared" si="28"/>
        <v>64932.043749999924</v>
      </c>
    </row>
    <row r="310" spans="1:7" x14ac:dyDescent="0.2">
      <c r="A310">
        <v>282</v>
      </c>
      <c r="B310" s="5">
        <v>53873</v>
      </c>
      <c r="C310" s="11">
        <f t="shared" si="25"/>
        <v>364.85624999999999</v>
      </c>
      <c r="D310" s="11">
        <f t="shared" si="26"/>
        <v>181.27</v>
      </c>
      <c r="E310" s="11">
        <f t="shared" si="27"/>
        <v>183.58624999999998</v>
      </c>
      <c r="G310" s="11">
        <f t="shared" si="28"/>
        <v>64748.457499999924</v>
      </c>
    </row>
    <row r="311" spans="1:7" x14ac:dyDescent="0.2">
      <c r="A311">
        <v>283</v>
      </c>
      <c r="B311" s="5">
        <v>53904</v>
      </c>
      <c r="C311" s="11">
        <f t="shared" si="25"/>
        <v>364.85624999999999</v>
      </c>
      <c r="D311" s="11">
        <f t="shared" si="26"/>
        <v>180.76</v>
      </c>
      <c r="E311" s="11">
        <f t="shared" si="27"/>
        <v>184.09625</v>
      </c>
      <c r="G311" s="11">
        <f t="shared" si="28"/>
        <v>64564.361249999922</v>
      </c>
    </row>
    <row r="312" spans="1:7" x14ac:dyDescent="0.2">
      <c r="A312">
        <v>284</v>
      </c>
      <c r="B312" s="5">
        <v>53935</v>
      </c>
      <c r="C312" s="11">
        <f t="shared" si="25"/>
        <v>364.85624999999999</v>
      </c>
      <c r="D312" s="11">
        <f t="shared" si="26"/>
        <v>180.24</v>
      </c>
      <c r="E312" s="11">
        <f t="shared" si="27"/>
        <v>184.61624999999998</v>
      </c>
      <c r="G312" s="11">
        <f t="shared" si="28"/>
        <v>64379.744999999923</v>
      </c>
    </row>
    <row r="313" spans="1:7" x14ac:dyDescent="0.2">
      <c r="A313">
        <v>285</v>
      </c>
      <c r="B313" s="5">
        <v>53965</v>
      </c>
      <c r="C313" s="11">
        <f t="shared" si="25"/>
        <v>364.85624999999999</v>
      </c>
      <c r="D313" s="11">
        <f t="shared" si="26"/>
        <v>179.73</v>
      </c>
      <c r="E313" s="11">
        <f t="shared" si="27"/>
        <v>185.12625</v>
      </c>
      <c r="G313" s="11">
        <f t="shared" si="28"/>
        <v>64194.618749999921</v>
      </c>
    </row>
    <row r="314" spans="1:7" x14ac:dyDescent="0.2">
      <c r="A314">
        <v>286</v>
      </c>
      <c r="B314" s="5">
        <v>53996</v>
      </c>
      <c r="C314" s="11">
        <f t="shared" si="25"/>
        <v>364.85624999999999</v>
      </c>
      <c r="D314" s="11">
        <f t="shared" si="26"/>
        <v>179.21</v>
      </c>
      <c r="E314" s="11">
        <f t="shared" si="27"/>
        <v>185.64624999999998</v>
      </c>
      <c r="G314" s="11">
        <f t="shared" si="28"/>
        <v>64008.972499999923</v>
      </c>
    </row>
    <row r="315" spans="1:7" x14ac:dyDescent="0.2">
      <c r="A315">
        <v>287</v>
      </c>
      <c r="B315" s="5">
        <v>54026</v>
      </c>
      <c r="C315" s="11">
        <f t="shared" si="25"/>
        <v>364.85624999999999</v>
      </c>
      <c r="D315" s="11">
        <f t="shared" si="26"/>
        <v>178.69</v>
      </c>
      <c r="E315" s="11">
        <f t="shared" si="27"/>
        <v>186.16624999999999</v>
      </c>
      <c r="G315" s="11">
        <f t="shared" si="28"/>
        <v>63822.806249999921</v>
      </c>
    </row>
    <row r="316" spans="1:7" x14ac:dyDescent="0.2">
      <c r="A316">
        <v>288</v>
      </c>
      <c r="B316" s="5">
        <v>54057</v>
      </c>
      <c r="C316" s="11">
        <f t="shared" si="25"/>
        <v>364.85624999999999</v>
      </c>
      <c r="D316" s="11">
        <f t="shared" si="26"/>
        <v>178.17</v>
      </c>
      <c r="E316" s="11">
        <f t="shared" si="27"/>
        <v>186.68625</v>
      </c>
      <c r="G316" s="11">
        <f t="shared" si="28"/>
        <v>63636.119999999923</v>
      </c>
    </row>
    <row r="317" spans="1:7" x14ac:dyDescent="0.2">
      <c r="A317">
        <v>289</v>
      </c>
      <c r="B317" s="5">
        <v>54088</v>
      </c>
      <c r="C317" s="11">
        <f t="shared" si="25"/>
        <v>364.85624999999999</v>
      </c>
      <c r="D317" s="11">
        <f t="shared" si="26"/>
        <v>177.65</v>
      </c>
      <c r="E317" s="11">
        <f t="shared" si="27"/>
        <v>187.20624999999998</v>
      </c>
      <c r="G317" s="11">
        <f t="shared" si="28"/>
        <v>63448.91374999992</v>
      </c>
    </row>
    <row r="318" spans="1:7" x14ac:dyDescent="0.2">
      <c r="A318">
        <v>290</v>
      </c>
      <c r="B318" s="5">
        <v>54117</v>
      </c>
      <c r="C318" s="11">
        <f t="shared" si="25"/>
        <v>364.85624999999999</v>
      </c>
      <c r="D318" s="11">
        <f t="shared" si="26"/>
        <v>177.13</v>
      </c>
      <c r="E318" s="11">
        <f t="shared" si="27"/>
        <v>187.72624999999999</v>
      </c>
      <c r="G318" s="11">
        <f t="shared" si="28"/>
        <v>63261.18749999992</v>
      </c>
    </row>
    <row r="319" spans="1:7" x14ac:dyDescent="0.2">
      <c r="A319">
        <v>291</v>
      </c>
      <c r="B319" s="5">
        <v>54148</v>
      </c>
      <c r="C319" s="11">
        <f t="shared" si="25"/>
        <v>364.85624999999999</v>
      </c>
      <c r="D319" s="11">
        <f t="shared" si="26"/>
        <v>176.6</v>
      </c>
      <c r="E319" s="11">
        <f t="shared" si="27"/>
        <v>188.25624999999999</v>
      </c>
      <c r="G319" s="11">
        <f t="shared" si="28"/>
        <v>63072.931249999921</v>
      </c>
    </row>
    <row r="320" spans="1:7" x14ac:dyDescent="0.2">
      <c r="A320">
        <v>292</v>
      </c>
      <c r="B320" s="5">
        <v>54178</v>
      </c>
      <c r="C320" s="11">
        <f t="shared" si="25"/>
        <v>364.85624999999999</v>
      </c>
      <c r="D320" s="11">
        <f t="shared" si="26"/>
        <v>176.08</v>
      </c>
      <c r="E320" s="11">
        <f t="shared" si="27"/>
        <v>188.77624999999998</v>
      </c>
      <c r="G320" s="11">
        <f t="shared" si="28"/>
        <v>62884.154999999919</v>
      </c>
    </row>
    <row r="321" spans="1:7" x14ac:dyDescent="0.2">
      <c r="A321">
        <v>293</v>
      </c>
      <c r="B321" s="5">
        <v>54209</v>
      </c>
      <c r="C321" s="11">
        <f t="shared" si="25"/>
        <v>364.85624999999999</v>
      </c>
      <c r="D321" s="11">
        <f t="shared" si="26"/>
        <v>175.55</v>
      </c>
      <c r="E321" s="11">
        <f t="shared" si="27"/>
        <v>189.30624999999998</v>
      </c>
      <c r="G321" s="11">
        <f t="shared" si="28"/>
        <v>62694.848749999917</v>
      </c>
    </row>
    <row r="322" spans="1:7" x14ac:dyDescent="0.2">
      <c r="A322">
        <v>294</v>
      </c>
      <c r="B322" s="5">
        <v>54239</v>
      </c>
      <c r="C322" s="11">
        <f t="shared" si="25"/>
        <v>364.85624999999999</v>
      </c>
      <c r="D322" s="11">
        <f t="shared" si="26"/>
        <v>175.02</v>
      </c>
      <c r="E322" s="11">
        <f t="shared" si="27"/>
        <v>189.83624999999998</v>
      </c>
      <c r="G322" s="11">
        <f t="shared" si="28"/>
        <v>62505.012499999917</v>
      </c>
    </row>
    <row r="323" spans="1:7" x14ac:dyDescent="0.2">
      <c r="A323">
        <v>295</v>
      </c>
      <c r="B323" s="5">
        <v>54270</v>
      </c>
      <c r="C323" s="11">
        <f t="shared" si="25"/>
        <v>364.85624999999999</v>
      </c>
      <c r="D323" s="11">
        <f t="shared" si="26"/>
        <v>174.49</v>
      </c>
      <c r="E323" s="11">
        <f t="shared" si="27"/>
        <v>190.36624999999998</v>
      </c>
      <c r="G323" s="11">
        <f t="shared" si="28"/>
        <v>62314.646249999918</v>
      </c>
    </row>
    <row r="324" spans="1:7" x14ac:dyDescent="0.2">
      <c r="A324">
        <v>296</v>
      </c>
      <c r="B324" s="5">
        <v>54301</v>
      </c>
      <c r="C324" s="11">
        <f t="shared" si="25"/>
        <v>364.85624999999999</v>
      </c>
      <c r="D324" s="11">
        <f t="shared" si="26"/>
        <v>173.96</v>
      </c>
      <c r="E324" s="11">
        <f t="shared" si="27"/>
        <v>190.89624999999998</v>
      </c>
      <c r="G324" s="11">
        <f t="shared" si="28"/>
        <v>62123.74999999992</v>
      </c>
    </row>
    <row r="325" spans="1:7" x14ac:dyDescent="0.2">
      <c r="A325">
        <v>297</v>
      </c>
      <c r="B325" s="5">
        <v>54331</v>
      </c>
      <c r="C325" s="11">
        <f t="shared" si="25"/>
        <v>364.85624999999999</v>
      </c>
      <c r="D325" s="11">
        <f t="shared" si="26"/>
        <v>173.43</v>
      </c>
      <c r="E325" s="11">
        <f t="shared" si="27"/>
        <v>191.42624999999998</v>
      </c>
      <c r="G325" s="11">
        <f t="shared" si="28"/>
        <v>61932.323749999923</v>
      </c>
    </row>
    <row r="326" spans="1:7" x14ac:dyDescent="0.2">
      <c r="A326">
        <v>298</v>
      </c>
      <c r="B326" s="5">
        <v>54362</v>
      </c>
      <c r="C326" s="11">
        <f t="shared" si="25"/>
        <v>364.85624999999999</v>
      </c>
      <c r="D326" s="11">
        <f t="shared" si="26"/>
        <v>172.89</v>
      </c>
      <c r="E326" s="11">
        <f t="shared" si="27"/>
        <v>191.96625</v>
      </c>
      <c r="G326" s="11">
        <f t="shared" si="28"/>
        <v>61740.357499999925</v>
      </c>
    </row>
    <row r="327" spans="1:7" x14ac:dyDescent="0.2">
      <c r="A327">
        <v>299</v>
      </c>
      <c r="B327" s="5">
        <v>54392</v>
      </c>
      <c r="C327" s="11">
        <f t="shared" si="25"/>
        <v>364.85624999999999</v>
      </c>
      <c r="D327" s="11">
        <f t="shared" si="26"/>
        <v>172.36</v>
      </c>
      <c r="E327" s="11">
        <f t="shared" si="27"/>
        <v>192.49624999999997</v>
      </c>
      <c r="G327" s="11">
        <f t="shared" si="28"/>
        <v>61547.861249999929</v>
      </c>
    </row>
    <row r="328" spans="1:7" x14ac:dyDescent="0.2">
      <c r="A328">
        <v>300</v>
      </c>
      <c r="B328" s="5">
        <v>54423</v>
      </c>
      <c r="C328" s="11">
        <f t="shared" si="25"/>
        <v>364.85624999999999</v>
      </c>
      <c r="D328" s="11">
        <f t="shared" si="26"/>
        <v>171.82</v>
      </c>
      <c r="E328" s="11">
        <f t="shared" si="27"/>
        <v>193.03625</v>
      </c>
      <c r="G328" s="11">
        <f t="shared" si="28"/>
        <v>61354.824999999932</v>
      </c>
    </row>
    <row r="329" spans="1:7" x14ac:dyDescent="0.2">
      <c r="A329">
        <v>301</v>
      </c>
      <c r="B329" s="5">
        <v>54454</v>
      </c>
      <c r="C329" s="11">
        <f t="shared" si="25"/>
        <v>364.85624999999999</v>
      </c>
      <c r="D329" s="11">
        <f t="shared" si="26"/>
        <v>171.28</v>
      </c>
      <c r="E329" s="11">
        <f t="shared" si="27"/>
        <v>193.57624999999999</v>
      </c>
      <c r="G329" s="11">
        <f t="shared" si="28"/>
        <v>61161.248749999933</v>
      </c>
    </row>
    <row r="330" spans="1:7" x14ac:dyDescent="0.2">
      <c r="A330">
        <v>302</v>
      </c>
      <c r="B330" s="5">
        <v>54482</v>
      </c>
      <c r="C330" s="11">
        <f t="shared" si="25"/>
        <v>364.85624999999999</v>
      </c>
      <c r="D330" s="11">
        <f t="shared" si="26"/>
        <v>170.74</v>
      </c>
      <c r="E330" s="11">
        <f t="shared" si="27"/>
        <v>194.11624999999998</v>
      </c>
      <c r="G330" s="11">
        <f t="shared" si="28"/>
        <v>60967.132499999934</v>
      </c>
    </row>
    <row r="331" spans="1:7" x14ac:dyDescent="0.2">
      <c r="A331">
        <v>303</v>
      </c>
      <c r="B331" s="5">
        <v>54513</v>
      </c>
      <c r="C331" s="11">
        <f t="shared" si="25"/>
        <v>364.85624999999999</v>
      </c>
      <c r="D331" s="11">
        <f t="shared" si="26"/>
        <v>170.2</v>
      </c>
      <c r="E331" s="11">
        <f t="shared" si="27"/>
        <v>194.65625</v>
      </c>
      <c r="G331" s="11">
        <f t="shared" si="28"/>
        <v>60772.476249999934</v>
      </c>
    </row>
    <row r="332" spans="1:7" x14ac:dyDescent="0.2">
      <c r="A332">
        <v>304</v>
      </c>
      <c r="B332" s="5">
        <v>54543</v>
      </c>
      <c r="C332" s="11">
        <f t="shared" si="25"/>
        <v>364.85624999999999</v>
      </c>
      <c r="D332" s="11">
        <f t="shared" si="26"/>
        <v>169.66</v>
      </c>
      <c r="E332" s="11">
        <f t="shared" si="27"/>
        <v>195.19624999999999</v>
      </c>
      <c r="G332" s="11">
        <f t="shared" si="28"/>
        <v>60577.279999999933</v>
      </c>
    </row>
    <row r="333" spans="1:7" x14ac:dyDescent="0.2">
      <c r="A333">
        <v>305</v>
      </c>
      <c r="B333" s="5">
        <v>54574</v>
      </c>
      <c r="C333" s="11">
        <f t="shared" si="25"/>
        <v>364.85624999999999</v>
      </c>
      <c r="D333" s="11">
        <f t="shared" si="26"/>
        <v>169.11</v>
      </c>
      <c r="E333" s="11">
        <f t="shared" si="27"/>
        <v>195.74624999999997</v>
      </c>
      <c r="G333" s="11">
        <f t="shared" si="28"/>
        <v>60381.533749999937</v>
      </c>
    </row>
    <row r="334" spans="1:7" x14ac:dyDescent="0.2">
      <c r="A334">
        <v>306</v>
      </c>
      <c r="B334" s="5">
        <v>54604</v>
      </c>
      <c r="C334" s="11">
        <f t="shared" si="25"/>
        <v>364.85624999999999</v>
      </c>
      <c r="D334" s="11">
        <f t="shared" si="26"/>
        <v>168.57</v>
      </c>
      <c r="E334" s="11">
        <f t="shared" si="27"/>
        <v>196.28625</v>
      </c>
      <c r="G334" s="11">
        <f t="shared" si="28"/>
        <v>60185.247499999939</v>
      </c>
    </row>
    <row r="335" spans="1:7" x14ac:dyDescent="0.2">
      <c r="A335">
        <v>307</v>
      </c>
      <c r="B335" s="5">
        <v>54635</v>
      </c>
      <c r="C335" s="11">
        <f t="shared" si="25"/>
        <v>364.85624999999999</v>
      </c>
      <c r="D335" s="11">
        <f t="shared" si="26"/>
        <v>168.02</v>
      </c>
      <c r="E335" s="11">
        <f t="shared" si="27"/>
        <v>196.83624999999998</v>
      </c>
      <c r="G335" s="11">
        <f t="shared" si="28"/>
        <v>59988.411249999939</v>
      </c>
    </row>
    <row r="336" spans="1:7" x14ac:dyDescent="0.2">
      <c r="A336">
        <v>308</v>
      </c>
      <c r="B336" s="5">
        <v>54666</v>
      </c>
      <c r="C336" s="11">
        <f t="shared" si="25"/>
        <v>364.85624999999999</v>
      </c>
      <c r="D336" s="11">
        <f t="shared" si="26"/>
        <v>167.47</v>
      </c>
      <c r="E336" s="11">
        <f t="shared" si="27"/>
        <v>197.38624999999999</v>
      </c>
      <c r="G336" s="11">
        <f t="shared" si="28"/>
        <v>59791.024999999936</v>
      </c>
    </row>
    <row r="337" spans="1:7" x14ac:dyDescent="0.2">
      <c r="A337">
        <v>309</v>
      </c>
      <c r="B337" s="5">
        <v>54696</v>
      </c>
      <c r="C337" s="11">
        <f t="shared" si="25"/>
        <v>364.85624999999999</v>
      </c>
      <c r="D337" s="11">
        <f t="shared" si="26"/>
        <v>166.92</v>
      </c>
      <c r="E337" s="11">
        <f t="shared" si="27"/>
        <v>197.93625</v>
      </c>
      <c r="G337" s="11">
        <f t="shared" si="28"/>
        <v>59593.088749999937</v>
      </c>
    </row>
    <row r="338" spans="1:7" x14ac:dyDescent="0.2">
      <c r="A338">
        <v>310</v>
      </c>
      <c r="B338" s="5">
        <v>54727</v>
      </c>
      <c r="C338" s="11">
        <f t="shared" si="25"/>
        <v>364.85624999999999</v>
      </c>
      <c r="D338" s="11">
        <f t="shared" si="26"/>
        <v>166.36</v>
      </c>
      <c r="E338" s="11">
        <f t="shared" si="27"/>
        <v>198.49624999999997</v>
      </c>
      <c r="G338" s="11">
        <f t="shared" si="28"/>
        <v>59394.592499999941</v>
      </c>
    </row>
    <row r="339" spans="1:7" x14ac:dyDescent="0.2">
      <c r="A339">
        <v>311</v>
      </c>
      <c r="B339" s="5">
        <v>54757</v>
      </c>
      <c r="C339" s="11">
        <f t="shared" si="25"/>
        <v>364.85624999999999</v>
      </c>
      <c r="D339" s="11">
        <f t="shared" si="26"/>
        <v>165.81</v>
      </c>
      <c r="E339" s="11">
        <f t="shared" si="27"/>
        <v>199.04624999999999</v>
      </c>
      <c r="G339" s="11">
        <f t="shared" si="28"/>
        <v>59195.546249999941</v>
      </c>
    </row>
    <row r="340" spans="1:7" x14ac:dyDescent="0.2">
      <c r="A340">
        <v>312</v>
      </c>
      <c r="B340" s="5">
        <v>54788</v>
      </c>
      <c r="C340" s="11">
        <f t="shared" si="25"/>
        <v>364.85624999999999</v>
      </c>
      <c r="D340" s="11">
        <f t="shared" si="26"/>
        <v>165.25</v>
      </c>
      <c r="E340" s="11">
        <f t="shared" si="27"/>
        <v>199.60624999999999</v>
      </c>
      <c r="G340" s="11">
        <f t="shared" si="28"/>
        <v>58995.939999999944</v>
      </c>
    </row>
    <row r="341" spans="1:7" x14ac:dyDescent="0.2">
      <c r="A341">
        <v>313</v>
      </c>
      <c r="B341" s="5">
        <v>54819</v>
      </c>
      <c r="C341" s="11">
        <f t="shared" si="25"/>
        <v>364.85624999999999</v>
      </c>
      <c r="D341" s="11">
        <f t="shared" si="26"/>
        <v>164.7</v>
      </c>
      <c r="E341" s="11">
        <f t="shared" si="27"/>
        <v>200.15625</v>
      </c>
      <c r="G341" s="11">
        <f t="shared" si="28"/>
        <v>58795.783749999944</v>
      </c>
    </row>
    <row r="342" spans="1:7" x14ac:dyDescent="0.2">
      <c r="A342">
        <v>314</v>
      </c>
      <c r="B342" s="5">
        <v>54847</v>
      </c>
      <c r="C342" s="11">
        <f t="shared" si="25"/>
        <v>364.85624999999999</v>
      </c>
      <c r="D342" s="11">
        <f t="shared" si="26"/>
        <v>164.14</v>
      </c>
      <c r="E342" s="11">
        <f t="shared" si="27"/>
        <v>200.71625</v>
      </c>
      <c r="G342" s="11">
        <f t="shared" si="28"/>
        <v>58595.067499999946</v>
      </c>
    </row>
    <row r="343" spans="1:7" x14ac:dyDescent="0.2">
      <c r="A343">
        <v>315</v>
      </c>
      <c r="B343" s="5">
        <v>54878</v>
      </c>
      <c r="C343" s="11">
        <f t="shared" si="25"/>
        <v>364.85624999999999</v>
      </c>
      <c r="D343" s="11">
        <f t="shared" si="26"/>
        <v>163.58000000000001</v>
      </c>
      <c r="E343" s="11">
        <f t="shared" si="27"/>
        <v>201.27624999999998</v>
      </c>
      <c r="G343" s="11">
        <f t="shared" si="28"/>
        <v>58393.791249999944</v>
      </c>
    </row>
    <row r="344" spans="1:7" x14ac:dyDescent="0.2">
      <c r="A344">
        <v>316</v>
      </c>
      <c r="B344" s="5">
        <v>54908</v>
      </c>
      <c r="C344" s="11">
        <f t="shared" si="25"/>
        <v>364.85624999999999</v>
      </c>
      <c r="D344" s="11">
        <f t="shared" si="26"/>
        <v>163.02000000000001</v>
      </c>
      <c r="E344" s="11">
        <f t="shared" si="27"/>
        <v>201.83624999999998</v>
      </c>
      <c r="G344" s="11">
        <f t="shared" si="28"/>
        <v>58191.954999999944</v>
      </c>
    </row>
    <row r="345" spans="1:7" x14ac:dyDescent="0.2">
      <c r="A345">
        <v>317</v>
      </c>
      <c r="B345" s="5">
        <v>54939</v>
      </c>
      <c r="C345" s="11">
        <f t="shared" si="25"/>
        <v>364.85624999999999</v>
      </c>
      <c r="D345" s="11">
        <f t="shared" si="26"/>
        <v>162.44999999999999</v>
      </c>
      <c r="E345" s="11">
        <f t="shared" si="27"/>
        <v>202.40625</v>
      </c>
      <c r="G345" s="11">
        <f t="shared" si="28"/>
        <v>57989.548749999944</v>
      </c>
    </row>
    <row r="346" spans="1:7" x14ac:dyDescent="0.2">
      <c r="A346">
        <v>318</v>
      </c>
      <c r="B346" s="5">
        <v>54969</v>
      </c>
      <c r="C346" s="11">
        <f t="shared" si="25"/>
        <v>364.85624999999999</v>
      </c>
      <c r="D346" s="11">
        <f t="shared" si="26"/>
        <v>161.88999999999999</v>
      </c>
      <c r="E346" s="11">
        <f t="shared" si="27"/>
        <v>202.96625</v>
      </c>
      <c r="G346" s="11">
        <f t="shared" si="28"/>
        <v>57786.582499999946</v>
      </c>
    </row>
    <row r="347" spans="1:7" x14ac:dyDescent="0.2">
      <c r="A347">
        <v>319</v>
      </c>
      <c r="B347" s="5">
        <v>55000</v>
      </c>
      <c r="C347" s="11">
        <f t="shared" si="25"/>
        <v>364.85624999999999</v>
      </c>
      <c r="D347" s="11">
        <f t="shared" si="26"/>
        <v>161.32</v>
      </c>
      <c r="E347" s="11">
        <f t="shared" si="27"/>
        <v>203.53625</v>
      </c>
      <c r="G347" s="11">
        <f t="shared" si="28"/>
        <v>57583.046249999948</v>
      </c>
    </row>
    <row r="348" spans="1:7" x14ac:dyDescent="0.2">
      <c r="A348">
        <v>320</v>
      </c>
      <c r="B348" s="5">
        <v>55031</v>
      </c>
      <c r="C348" s="11">
        <f t="shared" si="25"/>
        <v>364.85624999999999</v>
      </c>
      <c r="D348" s="11">
        <f t="shared" si="26"/>
        <v>160.75</v>
      </c>
      <c r="E348" s="11">
        <f t="shared" si="27"/>
        <v>204.10624999999999</v>
      </c>
      <c r="G348" s="11">
        <f t="shared" si="28"/>
        <v>57378.939999999951</v>
      </c>
    </row>
    <row r="349" spans="1:7" x14ac:dyDescent="0.2">
      <c r="A349">
        <v>321</v>
      </c>
      <c r="B349" s="5">
        <v>55061</v>
      </c>
      <c r="C349" s="11">
        <f t="shared" si="25"/>
        <v>364.85624999999999</v>
      </c>
      <c r="D349" s="11">
        <f t="shared" si="26"/>
        <v>160.18</v>
      </c>
      <c r="E349" s="11">
        <f t="shared" si="27"/>
        <v>204.67624999999998</v>
      </c>
      <c r="G349" s="11">
        <f t="shared" si="28"/>
        <v>57174.263749999955</v>
      </c>
    </row>
    <row r="350" spans="1:7" x14ac:dyDescent="0.2">
      <c r="A350">
        <v>322</v>
      </c>
      <c r="B350" s="5">
        <v>55092</v>
      </c>
      <c r="C350" s="11">
        <f t="shared" ref="C350:C413" si="29">MIN($B$19,G349+D350)</f>
        <v>364.85624999999999</v>
      </c>
      <c r="D350" s="11">
        <f t="shared" ref="D350:D413" si="30">ROUND(G349*$B$22,2)</f>
        <v>159.61000000000001</v>
      </c>
      <c r="E350" s="11">
        <f t="shared" ref="E350:E413" si="31">C350-D350</f>
        <v>205.24624999999997</v>
      </c>
      <c r="G350" s="11">
        <f t="shared" ref="G350:G413" si="32">G349-E350-F350</f>
        <v>56969.017499999958</v>
      </c>
    </row>
    <row r="351" spans="1:7" x14ac:dyDescent="0.2">
      <c r="A351">
        <v>323</v>
      </c>
      <c r="B351" s="5">
        <v>55122</v>
      </c>
      <c r="C351" s="11">
        <f t="shared" si="29"/>
        <v>364.85624999999999</v>
      </c>
      <c r="D351" s="11">
        <f t="shared" si="30"/>
        <v>159.04</v>
      </c>
      <c r="E351" s="11">
        <f t="shared" si="31"/>
        <v>205.81625</v>
      </c>
      <c r="G351" s="11">
        <f t="shared" si="32"/>
        <v>56763.201249999955</v>
      </c>
    </row>
    <row r="352" spans="1:7" x14ac:dyDescent="0.2">
      <c r="A352">
        <v>324</v>
      </c>
      <c r="B352" s="5">
        <v>55153</v>
      </c>
      <c r="C352" s="11">
        <f t="shared" si="29"/>
        <v>364.85624999999999</v>
      </c>
      <c r="D352" s="11">
        <f t="shared" si="30"/>
        <v>158.46</v>
      </c>
      <c r="E352" s="11">
        <f t="shared" si="31"/>
        <v>206.39624999999998</v>
      </c>
      <c r="G352" s="11">
        <f t="shared" si="32"/>
        <v>56556.804999999957</v>
      </c>
    </row>
    <row r="353" spans="1:7" x14ac:dyDescent="0.2">
      <c r="A353">
        <v>325</v>
      </c>
      <c r="B353" s="5">
        <v>55184</v>
      </c>
      <c r="C353" s="11">
        <f t="shared" si="29"/>
        <v>364.85624999999999</v>
      </c>
      <c r="D353" s="11">
        <f t="shared" si="30"/>
        <v>157.88999999999999</v>
      </c>
      <c r="E353" s="11">
        <f t="shared" si="31"/>
        <v>206.96625</v>
      </c>
      <c r="G353" s="11">
        <f t="shared" si="32"/>
        <v>56349.838749999959</v>
      </c>
    </row>
    <row r="354" spans="1:7" x14ac:dyDescent="0.2">
      <c r="A354">
        <v>326</v>
      </c>
      <c r="B354" s="5">
        <v>55212</v>
      </c>
      <c r="C354" s="11">
        <f t="shared" si="29"/>
        <v>364.85624999999999</v>
      </c>
      <c r="D354" s="11">
        <f t="shared" si="30"/>
        <v>157.31</v>
      </c>
      <c r="E354" s="11">
        <f t="shared" si="31"/>
        <v>207.54624999999999</v>
      </c>
      <c r="G354" s="11">
        <f t="shared" si="32"/>
        <v>56142.29249999996</v>
      </c>
    </row>
    <row r="355" spans="1:7" x14ac:dyDescent="0.2">
      <c r="A355">
        <v>327</v>
      </c>
      <c r="B355" s="5">
        <v>55243</v>
      </c>
      <c r="C355" s="11">
        <f t="shared" si="29"/>
        <v>364.85624999999999</v>
      </c>
      <c r="D355" s="11">
        <f t="shared" si="30"/>
        <v>156.72999999999999</v>
      </c>
      <c r="E355" s="11">
        <f t="shared" si="31"/>
        <v>208.12625</v>
      </c>
      <c r="G355" s="11">
        <f t="shared" si="32"/>
        <v>55934.166249999958</v>
      </c>
    </row>
    <row r="356" spans="1:7" x14ac:dyDescent="0.2">
      <c r="A356">
        <v>328</v>
      </c>
      <c r="B356" s="5">
        <v>55273</v>
      </c>
      <c r="C356" s="11">
        <f t="shared" si="29"/>
        <v>364.85624999999999</v>
      </c>
      <c r="D356" s="11">
        <f t="shared" si="30"/>
        <v>156.15</v>
      </c>
      <c r="E356" s="11">
        <f t="shared" si="31"/>
        <v>208.70624999999998</v>
      </c>
      <c r="G356" s="11">
        <f t="shared" si="32"/>
        <v>55725.459999999955</v>
      </c>
    </row>
    <row r="357" spans="1:7" x14ac:dyDescent="0.2">
      <c r="A357">
        <v>329</v>
      </c>
      <c r="B357" s="5">
        <v>55304</v>
      </c>
      <c r="C357" s="11">
        <f t="shared" si="29"/>
        <v>364.85624999999999</v>
      </c>
      <c r="D357" s="11">
        <f t="shared" si="30"/>
        <v>155.57</v>
      </c>
      <c r="E357" s="11">
        <f t="shared" si="31"/>
        <v>209.28625</v>
      </c>
      <c r="G357" s="11">
        <f t="shared" si="32"/>
        <v>55516.173749999958</v>
      </c>
    </row>
    <row r="358" spans="1:7" x14ac:dyDescent="0.2">
      <c r="A358">
        <v>330</v>
      </c>
      <c r="B358" s="5">
        <v>55334</v>
      </c>
      <c r="C358" s="11">
        <f t="shared" si="29"/>
        <v>364.85624999999999</v>
      </c>
      <c r="D358" s="11">
        <f t="shared" si="30"/>
        <v>154.97999999999999</v>
      </c>
      <c r="E358" s="11">
        <f t="shared" si="31"/>
        <v>209.87625</v>
      </c>
      <c r="G358" s="11">
        <f t="shared" si="32"/>
        <v>55306.297499999957</v>
      </c>
    </row>
    <row r="359" spans="1:7" x14ac:dyDescent="0.2">
      <c r="A359">
        <v>331</v>
      </c>
      <c r="B359" s="5">
        <v>55365</v>
      </c>
      <c r="C359" s="11">
        <f t="shared" si="29"/>
        <v>364.85624999999999</v>
      </c>
      <c r="D359" s="11">
        <f t="shared" si="30"/>
        <v>154.4</v>
      </c>
      <c r="E359" s="11">
        <f t="shared" si="31"/>
        <v>210.45624999999998</v>
      </c>
      <c r="G359" s="11">
        <f t="shared" si="32"/>
        <v>55095.841249999954</v>
      </c>
    </row>
    <row r="360" spans="1:7" x14ac:dyDescent="0.2">
      <c r="A360">
        <v>332</v>
      </c>
      <c r="B360" s="5">
        <v>55396</v>
      </c>
      <c r="C360" s="11">
        <f t="shared" si="29"/>
        <v>364.85624999999999</v>
      </c>
      <c r="D360" s="11">
        <f t="shared" si="30"/>
        <v>153.81</v>
      </c>
      <c r="E360" s="11">
        <f t="shared" si="31"/>
        <v>211.04624999999999</v>
      </c>
      <c r="G360" s="11">
        <f t="shared" si="32"/>
        <v>54884.794999999955</v>
      </c>
    </row>
    <row r="361" spans="1:7" x14ac:dyDescent="0.2">
      <c r="A361">
        <v>333</v>
      </c>
      <c r="B361" s="5">
        <v>55426</v>
      </c>
      <c r="C361" s="11">
        <f t="shared" si="29"/>
        <v>364.85624999999999</v>
      </c>
      <c r="D361" s="11">
        <f t="shared" si="30"/>
        <v>153.22</v>
      </c>
      <c r="E361" s="11">
        <f t="shared" si="31"/>
        <v>211.63624999999999</v>
      </c>
      <c r="G361" s="11">
        <f t="shared" si="32"/>
        <v>54673.158749999951</v>
      </c>
    </row>
    <row r="362" spans="1:7" x14ac:dyDescent="0.2">
      <c r="A362">
        <v>334</v>
      </c>
      <c r="B362" s="5">
        <v>55457</v>
      </c>
      <c r="C362" s="11">
        <f t="shared" si="29"/>
        <v>364.85624999999999</v>
      </c>
      <c r="D362" s="11">
        <f t="shared" si="30"/>
        <v>152.63</v>
      </c>
      <c r="E362" s="11">
        <f t="shared" si="31"/>
        <v>212.22624999999999</v>
      </c>
      <c r="G362" s="11">
        <f t="shared" si="32"/>
        <v>54460.932499999952</v>
      </c>
    </row>
    <row r="363" spans="1:7" x14ac:dyDescent="0.2">
      <c r="A363">
        <v>335</v>
      </c>
      <c r="B363" s="5">
        <v>55487</v>
      </c>
      <c r="C363" s="11">
        <f t="shared" si="29"/>
        <v>364.85624999999999</v>
      </c>
      <c r="D363" s="11">
        <f t="shared" si="30"/>
        <v>152.04</v>
      </c>
      <c r="E363" s="11">
        <f t="shared" si="31"/>
        <v>212.81625</v>
      </c>
      <c r="G363" s="11">
        <f t="shared" si="32"/>
        <v>54248.116249999948</v>
      </c>
    </row>
    <row r="364" spans="1:7" x14ac:dyDescent="0.2">
      <c r="A364">
        <v>336</v>
      </c>
      <c r="B364" s="5">
        <v>55518</v>
      </c>
      <c r="C364" s="11">
        <f t="shared" si="29"/>
        <v>364.85624999999999</v>
      </c>
      <c r="D364" s="11">
        <f t="shared" si="30"/>
        <v>151.44</v>
      </c>
      <c r="E364" s="11">
        <f t="shared" si="31"/>
        <v>213.41624999999999</v>
      </c>
      <c r="G364" s="11">
        <f t="shared" si="32"/>
        <v>54034.699999999946</v>
      </c>
    </row>
    <row r="365" spans="1:7" x14ac:dyDescent="0.2">
      <c r="A365">
        <v>337</v>
      </c>
      <c r="B365" s="5">
        <v>55549</v>
      </c>
      <c r="C365" s="11">
        <f t="shared" si="29"/>
        <v>364.85624999999999</v>
      </c>
      <c r="D365" s="11">
        <f t="shared" si="30"/>
        <v>150.85</v>
      </c>
      <c r="E365" s="11">
        <f t="shared" si="31"/>
        <v>214.00624999999999</v>
      </c>
      <c r="G365" s="11">
        <f t="shared" si="32"/>
        <v>53820.693749999948</v>
      </c>
    </row>
    <row r="366" spans="1:7" x14ac:dyDescent="0.2">
      <c r="A366">
        <v>338</v>
      </c>
      <c r="B366" s="5">
        <v>55578</v>
      </c>
      <c r="C366" s="11">
        <f t="shared" si="29"/>
        <v>364.85624999999999</v>
      </c>
      <c r="D366" s="11">
        <f t="shared" si="30"/>
        <v>150.25</v>
      </c>
      <c r="E366" s="11">
        <f t="shared" si="31"/>
        <v>214.60624999999999</v>
      </c>
      <c r="G366" s="11">
        <f t="shared" si="32"/>
        <v>53606.087499999951</v>
      </c>
    </row>
    <row r="367" spans="1:7" x14ac:dyDescent="0.2">
      <c r="A367">
        <v>339</v>
      </c>
      <c r="B367" s="5">
        <v>55609</v>
      </c>
      <c r="C367" s="11">
        <f t="shared" si="29"/>
        <v>364.85624999999999</v>
      </c>
      <c r="D367" s="11">
        <f t="shared" si="30"/>
        <v>149.65</v>
      </c>
      <c r="E367" s="11">
        <f t="shared" si="31"/>
        <v>215.20624999999998</v>
      </c>
      <c r="G367" s="11">
        <f t="shared" si="32"/>
        <v>53390.881249999948</v>
      </c>
    </row>
    <row r="368" spans="1:7" x14ac:dyDescent="0.2">
      <c r="A368">
        <v>340</v>
      </c>
      <c r="B368" s="5">
        <v>55639</v>
      </c>
      <c r="C368" s="11">
        <f t="shared" si="29"/>
        <v>364.85624999999999</v>
      </c>
      <c r="D368" s="11">
        <f t="shared" si="30"/>
        <v>149.05000000000001</v>
      </c>
      <c r="E368" s="11">
        <f t="shared" si="31"/>
        <v>215.80624999999998</v>
      </c>
      <c r="G368" s="11">
        <f t="shared" si="32"/>
        <v>53175.074999999946</v>
      </c>
    </row>
    <row r="369" spans="1:9" x14ac:dyDescent="0.2">
      <c r="A369">
        <v>341</v>
      </c>
      <c r="B369" s="5">
        <v>55670</v>
      </c>
      <c r="C369" s="11">
        <f t="shared" si="29"/>
        <v>364.85624999999999</v>
      </c>
      <c r="D369" s="11">
        <f t="shared" si="30"/>
        <v>148.44999999999999</v>
      </c>
      <c r="E369" s="11">
        <f t="shared" si="31"/>
        <v>216.40625</v>
      </c>
      <c r="G369" s="11">
        <f t="shared" si="32"/>
        <v>52958.668749999946</v>
      </c>
    </row>
    <row r="370" spans="1:9" x14ac:dyDescent="0.2">
      <c r="A370">
        <v>342</v>
      </c>
      <c r="B370" s="5">
        <v>55700</v>
      </c>
      <c r="C370" s="11">
        <f t="shared" si="29"/>
        <v>364.85624999999999</v>
      </c>
      <c r="D370" s="11">
        <f t="shared" si="30"/>
        <v>147.84</v>
      </c>
      <c r="E370" s="11">
        <f t="shared" si="31"/>
        <v>217.01624999999999</v>
      </c>
      <c r="G370" s="11">
        <f t="shared" si="32"/>
        <v>52741.652499999946</v>
      </c>
    </row>
    <row r="371" spans="1:9" x14ac:dyDescent="0.2">
      <c r="A371">
        <v>343</v>
      </c>
      <c r="B371" s="5">
        <v>55731</v>
      </c>
      <c r="C371" s="11">
        <f t="shared" si="29"/>
        <v>364.85624999999999</v>
      </c>
      <c r="D371" s="11">
        <f t="shared" si="30"/>
        <v>147.24</v>
      </c>
      <c r="E371" s="11">
        <f t="shared" si="31"/>
        <v>217.61624999999998</v>
      </c>
      <c r="G371" s="11">
        <f t="shared" si="32"/>
        <v>52524.036249999946</v>
      </c>
    </row>
    <row r="372" spans="1:9" x14ac:dyDescent="0.2">
      <c r="A372">
        <v>344</v>
      </c>
      <c r="B372" s="5">
        <v>55762</v>
      </c>
      <c r="C372" s="11">
        <f t="shared" si="29"/>
        <v>364.85624999999999</v>
      </c>
      <c r="D372" s="11">
        <f t="shared" si="30"/>
        <v>146.63</v>
      </c>
      <c r="E372" s="11">
        <f t="shared" si="31"/>
        <v>218.22624999999999</v>
      </c>
      <c r="G372" s="11">
        <f t="shared" si="32"/>
        <v>52305.809999999947</v>
      </c>
    </row>
    <row r="373" spans="1:9" x14ac:dyDescent="0.2">
      <c r="A373">
        <v>345</v>
      </c>
      <c r="B373" s="5">
        <v>55792</v>
      </c>
      <c r="C373" s="11">
        <f t="shared" si="29"/>
        <v>364.85624999999999</v>
      </c>
      <c r="D373" s="11">
        <f t="shared" si="30"/>
        <v>146.02000000000001</v>
      </c>
      <c r="E373" s="11">
        <f t="shared" si="31"/>
        <v>218.83624999999998</v>
      </c>
      <c r="G373" s="11">
        <f t="shared" si="32"/>
        <v>52086.973749999946</v>
      </c>
    </row>
    <row r="374" spans="1:9" x14ac:dyDescent="0.2">
      <c r="A374">
        <v>346</v>
      </c>
      <c r="B374" s="5">
        <v>55823</v>
      </c>
      <c r="C374" s="11">
        <f t="shared" si="29"/>
        <v>364.85624999999999</v>
      </c>
      <c r="D374" s="11">
        <f t="shared" si="30"/>
        <v>145.41</v>
      </c>
      <c r="E374" s="11">
        <f t="shared" si="31"/>
        <v>219.44624999999999</v>
      </c>
      <c r="G374" s="11">
        <f t="shared" si="32"/>
        <v>51867.527499999946</v>
      </c>
    </row>
    <row r="375" spans="1:9" x14ac:dyDescent="0.2">
      <c r="A375">
        <v>347</v>
      </c>
      <c r="B375" s="5">
        <v>55853</v>
      </c>
      <c r="C375" s="11">
        <f t="shared" si="29"/>
        <v>364.85624999999999</v>
      </c>
      <c r="D375" s="11">
        <f t="shared" si="30"/>
        <v>144.80000000000001</v>
      </c>
      <c r="E375" s="11">
        <f t="shared" si="31"/>
        <v>220.05624999999998</v>
      </c>
      <c r="G375" s="11">
        <f t="shared" si="32"/>
        <v>51647.471249999944</v>
      </c>
    </row>
    <row r="376" spans="1:9" x14ac:dyDescent="0.2">
      <c r="A376">
        <v>348</v>
      </c>
      <c r="B376" s="5">
        <v>55884</v>
      </c>
      <c r="C376" s="11">
        <f t="shared" si="29"/>
        <v>364.85624999999999</v>
      </c>
      <c r="D376" s="11">
        <f t="shared" si="30"/>
        <v>144.18</v>
      </c>
      <c r="E376" s="11">
        <f t="shared" si="31"/>
        <v>220.67624999999998</v>
      </c>
      <c r="G376" s="11">
        <f t="shared" si="32"/>
        <v>51426.794999999947</v>
      </c>
    </row>
    <row r="377" spans="1:9" x14ac:dyDescent="0.2">
      <c r="A377">
        <v>349</v>
      </c>
      <c r="B377" s="5">
        <v>55915</v>
      </c>
      <c r="C377" s="11">
        <f t="shared" si="29"/>
        <v>364.85624999999999</v>
      </c>
      <c r="D377" s="11">
        <f t="shared" si="30"/>
        <v>143.57</v>
      </c>
      <c r="E377" s="11">
        <f t="shared" si="31"/>
        <v>221.28625</v>
      </c>
      <c r="G377" s="11">
        <f t="shared" si="32"/>
        <v>51205.50874999995</v>
      </c>
    </row>
    <row r="378" spans="1:9" x14ac:dyDescent="0.2">
      <c r="A378">
        <v>350</v>
      </c>
      <c r="B378" s="5">
        <v>55943</v>
      </c>
      <c r="C378" s="11">
        <f t="shared" si="29"/>
        <v>364.85624999999999</v>
      </c>
      <c r="D378" s="11">
        <f t="shared" si="30"/>
        <v>142.94999999999999</v>
      </c>
      <c r="E378" s="11">
        <f t="shared" si="31"/>
        <v>221.90625</v>
      </c>
      <c r="G378" s="11">
        <f t="shared" si="32"/>
        <v>50983.60249999995</v>
      </c>
    </row>
    <row r="379" spans="1:9" x14ac:dyDescent="0.2">
      <c r="A379">
        <v>351</v>
      </c>
      <c r="B379" s="5">
        <v>55974</v>
      </c>
      <c r="C379" s="11">
        <f t="shared" si="29"/>
        <v>364.85624999999999</v>
      </c>
      <c r="D379" s="11">
        <f t="shared" si="30"/>
        <v>142.33000000000001</v>
      </c>
      <c r="E379" s="11">
        <f t="shared" si="31"/>
        <v>222.52624999999998</v>
      </c>
      <c r="G379" s="11">
        <f t="shared" si="32"/>
        <v>50761.076249999947</v>
      </c>
    </row>
    <row r="380" spans="1:9" x14ac:dyDescent="0.2">
      <c r="A380">
        <v>352</v>
      </c>
      <c r="B380" s="5">
        <v>56004</v>
      </c>
      <c r="C380" s="11">
        <f t="shared" si="29"/>
        <v>364.85624999999999</v>
      </c>
      <c r="D380" s="11">
        <f t="shared" si="30"/>
        <v>141.71</v>
      </c>
      <c r="E380" s="11">
        <f t="shared" si="31"/>
        <v>223.14624999999998</v>
      </c>
      <c r="G380" s="11">
        <f t="shared" si="32"/>
        <v>50537.929999999949</v>
      </c>
    </row>
    <row r="381" spans="1:9" x14ac:dyDescent="0.2">
      <c r="A381">
        <v>353</v>
      </c>
      <c r="B381" s="5">
        <v>56035</v>
      </c>
      <c r="C381" s="11">
        <f t="shared" si="29"/>
        <v>364.85624999999999</v>
      </c>
      <c r="D381" s="11">
        <f t="shared" si="30"/>
        <v>141.09</v>
      </c>
      <c r="E381" s="11">
        <f t="shared" si="31"/>
        <v>223.76624999999999</v>
      </c>
      <c r="G381" s="11">
        <f t="shared" si="32"/>
        <v>50314.163749999949</v>
      </c>
    </row>
    <row r="382" spans="1:9" x14ac:dyDescent="0.2">
      <c r="A382">
        <v>354</v>
      </c>
      <c r="B382" s="5">
        <v>56065</v>
      </c>
      <c r="C382" s="11">
        <f t="shared" si="29"/>
        <v>364.85624999999999</v>
      </c>
      <c r="D382" s="11">
        <f t="shared" si="30"/>
        <v>140.46</v>
      </c>
      <c r="E382" s="11">
        <f t="shared" si="31"/>
        <v>224.39624999999998</v>
      </c>
      <c r="G382" s="11">
        <f t="shared" si="32"/>
        <v>50089.767499999951</v>
      </c>
    </row>
    <row r="383" spans="1:9" x14ac:dyDescent="0.2">
      <c r="A383">
        <v>355</v>
      </c>
      <c r="B383" s="5">
        <v>56096</v>
      </c>
      <c r="C383" s="11">
        <f t="shared" si="29"/>
        <v>364.85624999999999</v>
      </c>
      <c r="D383" s="11">
        <f t="shared" si="30"/>
        <v>139.83000000000001</v>
      </c>
      <c r="E383" s="11">
        <f>SUM(E29:E382)</f>
        <v>50560.232499999984</v>
      </c>
      <c r="G383" s="11">
        <f t="shared" si="32"/>
        <v>-470.46500000003289</v>
      </c>
      <c r="I383">
        <f>354/12</f>
        <v>29.5</v>
      </c>
    </row>
    <row r="384" spans="1:9" x14ac:dyDescent="0.2">
      <c r="A384">
        <v>356</v>
      </c>
      <c r="B384" s="5">
        <v>56127</v>
      </c>
      <c r="C384" s="11">
        <f t="shared" si="29"/>
        <v>-471.77500000003289</v>
      </c>
      <c r="D384" s="11">
        <f t="shared" si="30"/>
        <v>-1.31</v>
      </c>
      <c r="E384" s="11">
        <f t="shared" si="31"/>
        <v>-470.46500000003289</v>
      </c>
      <c r="G384" s="11">
        <f t="shared" si="32"/>
        <v>0</v>
      </c>
    </row>
    <row r="385" spans="1:7" x14ac:dyDescent="0.2">
      <c r="A385">
        <v>357</v>
      </c>
      <c r="B385" s="5">
        <v>56157</v>
      </c>
      <c r="C385" s="11">
        <f t="shared" si="29"/>
        <v>0</v>
      </c>
      <c r="D385" s="11">
        <f t="shared" si="30"/>
        <v>0</v>
      </c>
      <c r="E385" s="11">
        <f t="shared" si="31"/>
        <v>0</v>
      </c>
      <c r="G385" s="11">
        <f t="shared" si="32"/>
        <v>0</v>
      </c>
    </row>
    <row r="386" spans="1:7" x14ac:dyDescent="0.2">
      <c r="A386">
        <v>358</v>
      </c>
      <c r="B386" s="5">
        <v>56188</v>
      </c>
      <c r="C386" s="11">
        <f t="shared" si="29"/>
        <v>0</v>
      </c>
      <c r="D386" s="11">
        <f t="shared" si="30"/>
        <v>0</v>
      </c>
      <c r="E386" s="11">
        <f t="shared" si="31"/>
        <v>0</v>
      </c>
      <c r="G386" s="11">
        <f t="shared" si="32"/>
        <v>0</v>
      </c>
    </row>
    <row r="387" spans="1:7" x14ac:dyDescent="0.2">
      <c r="A387">
        <v>359</v>
      </c>
      <c r="B387" s="5">
        <v>56218</v>
      </c>
      <c r="C387" s="11">
        <f t="shared" si="29"/>
        <v>0</v>
      </c>
      <c r="D387" s="11">
        <f t="shared" si="30"/>
        <v>0</v>
      </c>
      <c r="E387" s="11">
        <f t="shared" si="31"/>
        <v>0</v>
      </c>
      <c r="G387" s="11">
        <f t="shared" si="32"/>
        <v>0</v>
      </c>
    </row>
    <row r="388" spans="1:7" x14ac:dyDescent="0.2">
      <c r="A388">
        <v>360</v>
      </c>
      <c r="B388" s="5">
        <v>56249</v>
      </c>
      <c r="C388" s="11">
        <f t="shared" si="29"/>
        <v>0</v>
      </c>
      <c r="D388" s="11">
        <f t="shared" si="30"/>
        <v>0</v>
      </c>
      <c r="E388" s="11">
        <f t="shared" si="31"/>
        <v>0</v>
      </c>
      <c r="G388" s="11">
        <f t="shared" si="32"/>
        <v>0</v>
      </c>
    </row>
    <row r="389" spans="1:7" x14ac:dyDescent="0.2">
      <c r="A389">
        <v>361</v>
      </c>
      <c r="B389" s="5">
        <v>56280</v>
      </c>
      <c r="C389" s="11">
        <f t="shared" si="29"/>
        <v>0</v>
      </c>
      <c r="D389" s="11">
        <f t="shared" si="30"/>
        <v>0</v>
      </c>
      <c r="E389" s="11">
        <f t="shared" si="31"/>
        <v>0</v>
      </c>
      <c r="G389" s="11">
        <f t="shared" si="32"/>
        <v>0</v>
      </c>
    </row>
    <row r="390" spans="1:7" x14ac:dyDescent="0.2">
      <c r="A390">
        <v>362</v>
      </c>
      <c r="B390" s="5">
        <v>56308</v>
      </c>
      <c r="C390" s="11">
        <f t="shared" si="29"/>
        <v>0</v>
      </c>
      <c r="D390" s="11">
        <f t="shared" si="30"/>
        <v>0</v>
      </c>
      <c r="E390" s="11">
        <f t="shared" si="31"/>
        <v>0</v>
      </c>
      <c r="G390" s="11">
        <f t="shared" si="32"/>
        <v>0</v>
      </c>
    </row>
    <row r="391" spans="1:7" x14ac:dyDescent="0.2">
      <c r="A391">
        <v>363</v>
      </c>
      <c r="B391" s="5">
        <v>56339</v>
      </c>
      <c r="C391" s="11">
        <f t="shared" si="29"/>
        <v>0</v>
      </c>
      <c r="D391" s="11">
        <f t="shared" si="30"/>
        <v>0</v>
      </c>
      <c r="E391" s="11">
        <f t="shared" si="31"/>
        <v>0</v>
      </c>
      <c r="G391" s="11">
        <f t="shared" si="32"/>
        <v>0</v>
      </c>
    </row>
    <row r="392" spans="1:7" x14ac:dyDescent="0.2">
      <c r="A392">
        <v>364</v>
      </c>
      <c r="B392" s="5">
        <v>56369</v>
      </c>
      <c r="C392" s="11">
        <f t="shared" si="29"/>
        <v>0</v>
      </c>
      <c r="D392" s="11">
        <f t="shared" si="30"/>
        <v>0</v>
      </c>
      <c r="E392" s="11">
        <f t="shared" si="31"/>
        <v>0</v>
      </c>
      <c r="G392" s="11">
        <f t="shared" si="32"/>
        <v>0</v>
      </c>
    </row>
    <row r="393" spans="1:7" x14ac:dyDescent="0.2">
      <c r="A393">
        <v>365</v>
      </c>
      <c r="B393" s="5">
        <v>56400</v>
      </c>
      <c r="C393" s="11">
        <f t="shared" si="29"/>
        <v>0</v>
      </c>
      <c r="D393" s="11">
        <f t="shared" si="30"/>
        <v>0</v>
      </c>
      <c r="E393" s="11">
        <f t="shared" si="31"/>
        <v>0</v>
      </c>
      <c r="G393" s="11">
        <f t="shared" si="32"/>
        <v>0</v>
      </c>
    </row>
    <row r="394" spans="1:7" x14ac:dyDescent="0.2">
      <c r="A394">
        <v>366</v>
      </c>
      <c r="B394" s="5">
        <v>56430</v>
      </c>
      <c r="C394" s="11">
        <f t="shared" si="29"/>
        <v>0</v>
      </c>
      <c r="D394" s="11">
        <f t="shared" si="30"/>
        <v>0</v>
      </c>
      <c r="E394" s="11">
        <f t="shared" si="31"/>
        <v>0</v>
      </c>
      <c r="G394" s="11">
        <f t="shared" si="32"/>
        <v>0</v>
      </c>
    </row>
    <row r="395" spans="1:7" x14ac:dyDescent="0.2">
      <c r="A395">
        <v>367</v>
      </c>
      <c r="B395" s="5">
        <v>56461</v>
      </c>
      <c r="C395" s="11">
        <f t="shared" si="29"/>
        <v>0</v>
      </c>
      <c r="D395" s="11">
        <f t="shared" si="30"/>
        <v>0</v>
      </c>
      <c r="E395" s="11">
        <f t="shared" si="31"/>
        <v>0</v>
      </c>
      <c r="G395" s="11">
        <f t="shared" si="32"/>
        <v>0</v>
      </c>
    </row>
    <row r="396" spans="1:7" x14ac:dyDescent="0.2">
      <c r="A396">
        <v>368</v>
      </c>
      <c r="B396" s="5">
        <v>56492</v>
      </c>
      <c r="C396" s="11">
        <f t="shared" si="29"/>
        <v>0</v>
      </c>
      <c r="D396" s="11">
        <f t="shared" si="30"/>
        <v>0</v>
      </c>
      <c r="E396" s="11">
        <f t="shared" si="31"/>
        <v>0</v>
      </c>
      <c r="G396" s="11">
        <f t="shared" si="32"/>
        <v>0</v>
      </c>
    </row>
    <row r="397" spans="1:7" x14ac:dyDescent="0.2">
      <c r="A397">
        <v>369</v>
      </c>
      <c r="B397" s="5">
        <v>56522</v>
      </c>
      <c r="C397" s="11">
        <f t="shared" si="29"/>
        <v>0</v>
      </c>
      <c r="D397" s="11">
        <f t="shared" si="30"/>
        <v>0</v>
      </c>
      <c r="E397" s="11">
        <f t="shared" si="31"/>
        <v>0</v>
      </c>
      <c r="G397" s="11">
        <f t="shared" si="32"/>
        <v>0</v>
      </c>
    </row>
    <row r="398" spans="1:7" x14ac:dyDescent="0.2">
      <c r="A398">
        <v>370</v>
      </c>
      <c r="B398" s="5">
        <v>56553</v>
      </c>
      <c r="C398" s="11">
        <f t="shared" si="29"/>
        <v>0</v>
      </c>
      <c r="D398" s="11">
        <f t="shared" si="30"/>
        <v>0</v>
      </c>
      <c r="E398" s="11">
        <f t="shared" si="31"/>
        <v>0</v>
      </c>
      <c r="G398" s="11">
        <f t="shared" si="32"/>
        <v>0</v>
      </c>
    </row>
    <row r="399" spans="1:7" x14ac:dyDescent="0.2">
      <c r="A399">
        <v>371</v>
      </c>
      <c r="B399" s="5">
        <v>56583</v>
      </c>
      <c r="C399" s="11">
        <f t="shared" si="29"/>
        <v>0</v>
      </c>
      <c r="D399" s="11">
        <f t="shared" si="30"/>
        <v>0</v>
      </c>
      <c r="E399" s="11">
        <f t="shared" si="31"/>
        <v>0</v>
      </c>
      <c r="G399" s="11">
        <f t="shared" si="32"/>
        <v>0</v>
      </c>
    </row>
    <row r="400" spans="1:7" x14ac:dyDescent="0.2">
      <c r="A400">
        <v>372</v>
      </c>
      <c r="B400" s="5">
        <v>56614</v>
      </c>
      <c r="C400" s="11">
        <f t="shared" si="29"/>
        <v>0</v>
      </c>
      <c r="D400" s="11">
        <f t="shared" si="30"/>
        <v>0</v>
      </c>
      <c r="E400" s="11">
        <f t="shared" si="31"/>
        <v>0</v>
      </c>
      <c r="G400" s="11">
        <f t="shared" si="32"/>
        <v>0</v>
      </c>
    </row>
    <row r="401" spans="1:7" x14ac:dyDescent="0.2">
      <c r="A401">
        <v>373</v>
      </c>
      <c r="B401" s="5">
        <v>56645</v>
      </c>
      <c r="C401" s="11">
        <f t="shared" si="29"/>
        <v>0</v>
      </c>
      <c r="D401" s="11">
        <f t="shared" si="30"/>
        <v>0</v>
      </c>
      <c r="E401" s="11">
        <f t="shared" si="31"/>
        <v>0</v>
      </c>
      <c r="G401" s="11">
        <f t="shared" si="32"/>
        <v>0</v>
      </c>
    </row>
    <row r="402" spans="1:7" x14ac:dyDescent="0.2">
      <c r="A402">
        <v>374</v>
      </c>
      <c r="B402" s="5">
        <v>56673</v>
      </c>
      <c r="C402" s="11">
        <f t="shared" si="29"/>
        <v>0</v>
      </c>
      <c r="D402" s="11">
        <f t="shared" si="30"/>
        <v>0</v>
      </c>
      <c r="E402" s="11">
        <f t="shared" si="31"/>
        <v>0</v>
      </c>
      <c r="G402" s="11">
        <f t="shared" si="32"/>
        <v>0</v>
      </c>
    </row>
    <row r="403" spans="1:7" x14ac:dyDescent="0.2">
      <c r="A403">
        <v>375</v>
      </c>
      <c r="B403" s="5">
        <v>56704</v>
      </c>
      <c r="C403" s="11">
        <f t="shared" si="29"/>
        <v>0</v>
      </c>
      <c r="D403" s="11">
        <f t="shared" si="30"/>
        <v>0</v>
      </c>
      <c r="E403" s="11">
        <f t="shared" si="31"/>
        <v>0</v>
      </c>
      <c r="G403" s="11">
        <f t="shared" si="32"/>
        <v>0</v>
      </c>
    </row>
    <row r="404" spans="1:7" x14ac:dyDescent="0.2">
      <c r="A404">
        <v>376</v>
      </c>
      <c r="B404" s="5">
        <v>56734</v>
      </c>
      <c r="C404" s="11">
        <f t="shared" si="29"/>
        <v>0</v>
      </c>
      <c r="D404" s="11">
        <f t="shared" si="30"/>
        <v>0</v>
      </c>
      <c r="E404" s="11">
        <f t="shared" si="31"/>
        <v>0</v>
      </c>
      <c r="G404" s="11">
        <f t="shared" si="32"/>
        <v>0</v>
      </c>
    </row>
    <row r="405" spans="1:7" x14ac:dyDescent="0.2">
      <c r="A405">
        <v>377</v>
      </c>
      <c r="B405" s="5">
        <v>56765</v>
      </c>
      <c r="C405" s="11">
        <f t="shared" si="29"/>
        <v>0</v>
      </c>
      <c r="D405" s="11">
        <f t="shared" si="30"/>
        <v>0</v>
      </c>
      <c r="E405" s="11">
        <f t="shared" si="31"/>
        <v>0</v>
      </c>
      <c r="G405" s="11">
        <f t="shared" si="32"/>
        <v>0</v>
      </c>
    </row>
    <row r="406" spans="1:7" x14ac:dyDescent="0.2">
      <c r="A406">
        <v>378</v>
      </c>
      <c r="B406" s="5">
        <v>56795</v>
      </c>
      <c r="C406" s="11">
        <f t="shared" si="29"/>
        <v>0</v>
      </c>
      <c r="D406" s="11">
        <f t="shared" si="30"/>
        <v>0</v>
      </c>
      <c r="E406" s="11">
        <f t="shared" si="31"/>
        <v>0</v>
      </c>
      <c r="G406" s="11">
        <f t="shared" si="32"/>
        <v>0</v>
      </c>
    </row>
    <row r="407" spans="1:7" x14ac:dyDescent="0.2">
      <c r="A407">
        <v>379</v>
      </c>
      <c r="B407" s="5">
        <v>56826</v>
      </c>
      <c r="C407" s="11">
        <f t="shared" si="29"/>
        <v>0</v>
      </c>
      <c r="D407" s="11">
        <f t="shared" si="30"/>
        <v>0</v>
      </c>
      <c r="E407" s="11">
        <f t="shared" si="31"/>
        <v>0</v>
      </c>
      <c r="G407" s="11">
        <f t="shared" si="32"/>
        <v>0</v>
      </c>
    </row>
    <row r="408" spans="1:7" x14ac:dyDescent="0.2">
      <c r="A408">
        <v>380</v>
      </c>
      <c r="B408" s="5">
        <v>56857</v>
      </c>
      <c r="C408" s="11">
        <f t="shared" si="29"/>
        <v>0</v>
      </c>
      <c r="D408" s="11">
        <f t="shared" si="30"/>
        <v>0</v>
      </c>
      <c r="E408" s="11">
        <f t="shared" si="31"/>
        <v>0</v>
      </c>
      <c r="G408" s="11">
        <f t="shared" si="32"/>
        <v>0</v>
      </c>
    </row>
    <row r="409" spans="1:7" x14ac:dyDescent="0.2">
      <c r="A409">
        <v>381</v>
      </c>
      <c r="B409" s="5">
        <v>56887</v>
      </c>
      <c r="C409" s="11">
        <f t="shared" si="29"/>
        <v>0</v>
      </c>
      <c r="D409" s="11">
        <f t="shared" si="30"/>
        <v>0</v>
      </c>
      <c r="E409" s="11">
        <f t="shared" si="31"/>
        <v>0</v>
      </c>
      <c r="G409" s="11">
        <f t="shared" si="32"/>
        <v>0</v>
      </c>
    </row>
    <row r="410" spans="1:7" x14ac:dyDescent="0.2">
      <c r="A410">
        <v>382</v>
      </c>
      <c r="B410" s="5">
        <v>56918</v>
      </c>
      <c r="C410" s="11">
        <f t="shared" si="29"/>
        <v>0</v>
      </c>
      <c r="D410" s="11">
        <f t="shared" si="30"/>
        <v>0</v>
      </c>
      <c r="E410" s="11">
        <f t="shared" si="31"/>
        <v>0</v>
      </c>
      <c r="G410" s="11">
        <f t="shared" si="32"/>
        <v>0</v>
      </c>
    </row>
    <row r="411" spans="1:7" x14ac:dyDescent="0.2">
      <c r="A411">
        <v>383</v>
      </c>
      <c r="B411" s="5">
        <v>56948</v>
      </c>
      <c r="C411" s="11">
        <f t="shared" si="29"/>
        <v>0</v>
      </c>
      <c r="D411" s="11">
        <f t="shared" si="30"/>
        <v>0</v>
      </c>
      <c r="E411" s="11">
        <f t="shared" si="31"/>
        <v>0</v>
      </c>
      <c r="G411" s="11">
        <f t="shared" si="32"/>
        <v>0</v>
      </c>
    </row>
    <row r="412" spans="1:7" x14ac:dyDescent="0.2">
      <c r="A412">
        <v>384</v>
      </c>
      <c r="B412" s="5">
        <v>56979</v>
      </c>
      <c r="C412" s="11">
        <f t="shared" si="29"/>
        <v>0</v>
      </c>
      <c r="D412" s="11">
        <f t="shared" si="30"/>
        <v>0</v>
      </c>
      <c r="E412" s="11">
        <f t="shared" si="31"/>
        <v>0</v>
      </c>
      <c r="G412" s="11">
        <f t="shared" si="32"/>
        <v>0</v>
      </c>
    </row>
    <row r="413" spans="1:7" x14ac:dyDescent="0.2">
      <c r="A413">
        <v>385</v>
      </c>
      <c r="B413" s="5">
        <v>57010</v>
      </c>
      <c r="C413" s="11">
        <f t="shared" si="29"/>
        <v>0</v>
      </c>
      <c r="D413" s="11">
        <f t="shared" si="30"/>
        <v>0</v>
      </c>
      <c r="E413" s="11">
        <f t="shared" si="31"/>
        <v>0</v>
      </c>
      <c r="G413" s="11">
        <f t="shared" si="32"/>
        <v>0</v>
      </c>
    </row>
    <row r="414" spans="1:7" x14ac:dyDescent="0.2">
      <c r="A414">
        <v>386</v>
      </c>
      <c r="B414" s="5">
        <v>57039</v>
      </c>
      <c r="C414" s="11">
        <f t="shared" ref="C414:C477" si="33">MIN($B$19,G413+D414)</f>
        <v>0</v>
      </c>
      <c r="D414" s="11">
        <f t="shared" ref="D414:D477" si="34">ROUND(G413*$B$22,2)</f>
        <v>0</v>
      </c>
      <c r="E414" s="11">
        <f t="shared" ref="E414:E477" si="35">C414-D414</f>
        <v>0</v>
      </c>
      <c r="G414" s="11">
        <f t="shared" ref="G414:G477" si="36">G413-E414-F414</f>
        <v>0</v>
      </c>
    </row>
    <row r="415" spans="1:7" x14ac:dyDescent="0.2">
      <c r="A415">
        <v>387</v>
      </c>
      <c r="B415" s="5">
        <v>57070</v>
      </c>
      <c r="C415" s="11">
        <f t="shared" si="33"/>
        <v>0</v>
      </c>
      <c r="D415" s="11">
        <f t="shared" si="34"/>
        <v>0</v>
      </c>
      <c r="E415" s="11">
        <f t="shared" si="35"/>
        <v>0</v>
      </c>
      <c r="G415" s="11">
        <f t="shared" si="36"/>
        <v>0</v>
      </c>
    </row>
    <row r="416" spans="1:7" x14ac:dyDescent="0.2">
      <c r="A416">
        <v>388</v>
      </c>
      <c r="B416" s="5">
        <v>57100</v>
      </c>
      <c r="C416" s="11">
        <f t="shared" si="33"/>
        <v>0</v>
      </c>
      <c r="D416" s="11">
        <f t="shared" si="34"/>
        <v>0</v>
      </c>
      <c r="E416" s="11">
        <f t="shared" si="35"/>
        <v>0</v>
      </c>
      <c r="G416" s="11">
        <f t="shared" si="36"/>
        <v>0</v>
      </c>
    </row>
    <row r="417" spans="1:7" x14ac:dyDescent="0.2">
      <c r="A417">
        <v>389</v>
      </c>
      <c r="B417" s="5">
        <v>57131</v>
      </c>
      <c r="C417" s="11">
        <f t="shared" si="33"/>
        <v>0</v>
      </c>
      <c r="D417" s="11">
        <f t="shared" si="34"/>
        <v>0</v>
      </c>
      <c r="E417" s="11">
        <f t="shared" si="35"/>
        <v>0</v>
      </c>
      <c r="G417" s="11">
        <f t="shared" si="36"/>
        <v>0</v>
      </c>
    </row>
    <row r="418" spans="1:7" x14ac:dyDescent="0.2">
      <c r="A418">
        <v>390</v>
      </c>
      <c r="B418" s="5">
        <v>57161</v>
      </c>
      <c r="C418" s="11">
        <f t="shared" si="33"/>
        <v>0</v>
      </c>
      <c r="D418" s="11">
        <f t="shared" si="34"/>
        <v>0</v>
      </c>
      <c r="E418" s="11">
        <f t="shared" si="35"/>
        <v>0</v>
      </c>
      <c r="G418" s="11">
        <f t="shared" si="36"/>
        <v>0</v>
      </c>
    </row>
    <row r="419" spans="1:7" x14ac:dyDescent="0.2">
      <c r="A419">
        <v>391</v>
      </c>
      <c r="B419" s="5">
        <v>57192</v>
      </c>
      <c r="C419" s="11">
        <f t="shared" si="33"/>
        <v>0</v>
      </c>
      <c r="D419" s="11">
        <f t="shared" si="34"/>
        <v>0</v>
      </c>
      <c r="E419" s="11">
        <f t="shared" si="35"/>
        <v>0</v>
      </c>
      <c r="G419" s="11">
        <f t="shared" si="36"/>
        <v>0</v>
      </c>
    </row>
    <row r="420" spans="1:7" x14ac:dyDescent="0.2">
      <c r="A420">
        <v>392</v>
      </c>
      <c r="B420" s="5">
        <v>57223</v>
      </c>
      <c r="C420" s="11">
        <f t="shared" si="33"/>
        <v>0</v>
      </c>
      <c r="D420" s="11">
        <f t="shared" si="34"/>
        <v>0</v>
      </c>
      <c r="E420" s="11">
        <f t="shared" si="35"/>
        <v>0</v>
      </c>
      <c r="G420" s="11">
        <f t="shared" si="36"/>
        <v>0</v>
      </c>
    </row>
    <row r="421" spans="1:7" x14ac:dyDescent="0.2">
      <c r="A421">
        <v>393</v>
      </c>
      <c r="B421" s="5">
        <v>57253</v>
      </c>
      <c r="C421" s="11">
        <f t="shared" si="33"/>
        <v>0</v>
      </c>
      <c r="D421" s="11">
        <f t="shared" si="34"/>
        <v>0</v>
      </c>
      <c r="E421" s="11">
        <f t="shared" si="35"/>
        <v>0</v>
      </c>
      <c r="G421" s="11">
        <f t="shared" si="36"/>
        <v>0</v>
      </c>
    </row>
    <row r="422" spans="1:7" x14ac:dyDescent="0.2">
      <c r="A422">
        <v>394</v>
      </c>
      <c r="B422" s="5">
        <v>57284</v>
      </c>
      <c r="C422" s="11">
        <f t="shared" si="33"/>
        <v>0</v>
      </c>
      <c r="D422" s="11">
        <f t="shared" si="34"/>
        <v>0</v>
      </c>
      <c r="E422" s="11">
        <f t="shared" si="35"/>
        <v>0</v>
      </c>
      <c r="G422" s="11">
        <f t="shared" si="36"/>
        <v>0</v>
      </c>
    </row>
    <row r="423" spans="1:7" x14ac:dyDescent="0.2">
      <c r="A423">
        <v>395</v>
      </c>
      <c r="B423" s="5">
        <v>57314</v>
      </c>
      <c r="C423" s="11">
        <f t="shared" si="33"/>
        <v>0</v>
      </c>
      <c r="D423" s="11">
        <f t="shared" si="34"/>
        <v>0</v>
      </c>
      <c r="E423" s="11">
        <f t="shared" si="35"/>
        <v>0</v>
      </c>
      <c r="G423" s="11">
        <f t="shared" si="36"/>
        <v>0</v>
      </c>
    </row>
    <row r="424" spans="1:7" x14ac:dyDescent="0.2">
      <c r="A424">
        <v>396</v>
      </c>
      <c r="B424" s="5">
        <v>57345</v>
      </c>
      <c r="C424" s="11">
        <f t="shared" si="33"/>
        <v>0</v>
      </c>
      <c r="D424" s="11">
        <f t="shared" si="34"/>
        <v>0</v>
      </c>
      <c r="E424" s="11">
        <f t="shared" si="35"/>
        <v>0</v>
      </c>
      <c r="G424" s="11">
        <f t="shared" si="36"/>
        <v>0</v>
      </c>
    </row>
    <row r="425" spans="1:7" x14ac:dyDescent="0.2">
      <c r="A425">
        <v>397</v>
      </c>
      <c r="B425" s="5">
        <v>57376</v>
      </c>
      <c r="C425" s="11">
        <f t="shared" si="33"/>
        <v>0</v>
      </c>
      <c r="D425" s="11">
        <f t="shared" si="34"/>
        <v>0</v>
      </c>
      <c r="E425" s="11">
        <f t="shared" si="35"/>
        <v>0</v>
      </c>
      <c r="G425" s="11">
        <f t="shared" si="36"/>
        <v>0</v>
      </c>
    </row>
    <row r="426" spans="1:7" x14ac:dyDescent="0.2">
      <c r="A426">
        <v>398</v>
      </c>
      <c r="B426" s="5">
        <v>57404</v>
      </c>
      <c r="C426" s="11">
        <f t="shared" si="33"/>
        <v>0</v>
      </c>
      <c r="D426" s="11">
        <f t="shared" si="34"/>
        <v>0</v>
      </c>
      <c r="E426" s="11">
        <f t="shared" si="35"/>
        <v>0</v>
      </c>
      <c r="G426" s="11">
        <f t="shared" si="36"/>
        <v>0</v>
      </c>
    </row>
    <row r="427" spans="1:7" x14ac:dyDescent="0.2">
      <c r="A427">
        <v>399</v>
      </c>
      <c r="B427" s="5">
        <v>57435</v>
      </c>
      <c r="C427" s="11">
        <f t="shared" si="33"/>
        <v>0</v>
      </c>
      <c r="D427" s="11">
        <f t="shared" si="34"/>
        <v>0</v>
      </c>
      <c r="E427" s="11">
        <f t="shared" si="35"/>
        <v>0</v>
      </c>
      <c r="G427" s="11">
        <f t="shared" si="36"/>
        <v>0</v>
      </c>
    </row>
    <row r="428" spans="1:7" x14ac:dyDescent="0.2">
      <c r="A428">
        <v>400</v>
      </c>
      <c r="B428" s="5">
        <v>57465</v>
      </c>
      <c r="C428" s="11">
        <f t="shared" si="33"/>
        <v>0</v>
      </c>
      <c r="D428" s="11">
        <f t="shared" si="34"/>
        <v>0</v>
      </c>
      <c r="E428" s="11">
        <f t="shared" si="35"/>
        <v>0</v>
      </c>
      <c r="G428" s="11">
        <f t="shared" si="36"/>
        <v>0</v>
      </c>
    </row>
    <row r="429" spans="1:7" x14ac:dyDescent="0.2">
      <c r="A429">
        <v>401</v>
      </c>
      <c r="B429" s="5">
        <v>57496</v>
      </c>
      <c r="C429" s="11">
        <f t="shared" si="33"/>
        <v>0</v>
      </c>
      <c r="D429" s="11">
        <f t="shared" si="34"/>
        <v>0</v>
      </c>
      <c r="E429" s="11">
        <f t="shared" si="35"/>
        <v>0</v>
      </c>
      <c r="G429" s="11">
        <f t="shared" si="36"/>
        <v>0</v>
      </c>
    </row>
    <row r="430" spans="1:7" x14ac:dyDescent="0.2">
      <c r="A430">
        <v>402</v>
      </c>
      <c r="B430" s="5">
        <v>57526</v>
      </c>
      <c r="C430" s="11">
        <f t="shared" si="33"/>
        <v>0</v>
      </c>
      <c r="D430" s="11">
        <f t="shared" si="34"/>
        <v>0</v>
      </c>
      <c r="E430" s="11">
        <f t="shared" si="35"/>
        <v>0</v>
      </c>
      <c r="G430" s="11">
        <f t="shared" si="36"/>
        <v>0</v>
      </c>
    </row>
    <row r="431" spans="1:7" x14ac:dyDescent="0.2">
      <c r="A431">
        <v>403</v>
      </c>
      <c r="B431" s="5">
        <v>57557</v>
      </c>
      <c r="C431" s="11">
        <f t="shared" si="33"/>
        <v>0</v>
      </c>
      <c r="D431" s="11">
        <f t="shared" si="34"/>
        <v>0</v>
      </c>
      <c r="E431" s="11">
        <f t="shared" si="35"/>
        <v>0</v>
      </c>
      <c r="G431" s="11">
        <f t="shared" si="36"/>
        <v>0</v>
      </c>
    </row>
    <row r="432" spans="1:7" x14ac:dyDescent="0.2">
      <c r="A432">
        <v>404</v>
      </c>
      <c r="B432" s="5">
        <v>57588</v>
      </c>
      <c r="C432" s="11">
        <f t="shared" si="33"/>
        <v>0</v>
      </c>
      <c r="D432" s="11">
        <f t="shared" si="34"/>
        <v>0</v>
      </c>
      <c r="E432" s="11">
        <f t="shared" si="35"/>
        <v>0</v>
      </c>
      <c r="G432" s="11">
        <f t="shared" si="36"/>
        <v>0</v>
      </c>
    </row>
    <row r="433" spans="1:7" x14ac:dyDescent="0.2">
      <c r="A433">
        <v>405</v>
      </c>
      <c r="B433" s="5">
        <v>57618</v>
      </c>
      <c r="C433" s="11">
        <f t="shared" si="33"/>
        <v>0</v>
      </c>
      <c r="D433" s="11">
        <f t="shared" si="34"/>
        <v>0</v>
      </c>
      <c r="E433" s="11">
        <f t="shared" si="35"/>
        <v>0</v>
      </c>
      <c r="G433" s="11">
        <f t="shared" si="36"/>
        <v>0</v>
      </c>
    </row>
    <row r="434" spans="1:7" x14ac:dyDescent="0.2">
      <c r="A434">
        <v>406</v>
      </c>
      <c r="B434" s="5">
        <v>57649</v>
      </c>
      <c r="C434" s="11">
        <f t="shared" si="33"/>
        <v>0</v>
      </c>
      <c r="D434" s="11">
        <f t="shared" si="34"/>
        <v>0</v>
      </c>
      <c r="E434" s="11">
        <f t="shared" si="35"/>
        <v>0</v>
      </c>
      <c r="G434" s="11">
        <f t="shared" si="36"/>
        <v>0</v>
      </c>
    </row>
    <row r="435" spans="1:7" x14ac:dyDescent="0.2">
      <c r="A435">
        <v>407</v>
      </c>
      <c r="B435" s="5">
        <v>57679</v>
      </c>
      <c r="C435" s="11">
        <f t="shared" si="33"/>
        <v>0</v>
      </c>
      <c r="D435" s="11">
        <f t="shared" si="34"/>
        <v>0</v>
      </c>
      <c r="E435" s="11">
        <f t="shared" si="35"/>
        <v>0</v>
      </c>
      <c r="G435" s="11">
        <f t="shared" si="36"/>
        <v>0</v>
      </c>
    </row>
    <row r="436" spans="1:7" x14ac:dyDescent="0.2">
      <c r="A436">
        <v>408</v>
      </c>
      <c r="B436" s="5">
        <v>57710</v>
      </c>
      <c r="C436" s="11">
        <f t="shared" si="33"/>
        <v>0</v>
      </c>
      <c r="D436" s="11">
        <f t="shared" si="34"/>
        <v>0</v>
      </c>
      <c r="E436" s="11">
        <f t="shared" si="35"/>
        <v>0</v>
      </c>
      <c r="G436" s="11">
        <f t="shared" si="36"/>
        <v>0</v>
      </c>
    </row>
    <row r="437" spans="1:7" x14ac:dyDescent="0.2">
      <c r="A437">
        <v>409</v>
      </c>
      <c r="B437" s="5">
        <v>57741</v>
      </c>
      <c r="C437" s="11">
        <f t="shared" si="33"/>
        <v>0</v>
      </c>
      <c r="D437" s="11">
        <f t="shared" si="34"/>
        <v>0</v>
      </c>
      <c r="E437" s="11">
        <f t="shared" si="35"/>
        <v>0</v>
      </c>
      <c r="G437" s="11">
        <f t="shared" si="36"/>
        <v>0</v>
      </c>
    </row>
    <row r="438" spans="1:7" x14ac:dyDescent="0.2">
      <c r="A438">
        <v>410</v>
      </c>
      <c r="B438" s="5">
        <v>57769</v>
      </c>
      <c r="C438" s="11">
        <f t="shared" si="33"/>
        <v>0</v>
      </c>
      <c r="D438" s="11">
        <f t="shared" si="34"/>
        <v>0</v>
      </c>
      <c r="E438" s="11">
        <f t="shared" si="35"/>
        <v>0</v>
      </c>
      <c r="G438" s="11">
        <f t="shared" si="36"/>
        <v>0</v>
      </c>
    </row>
    <row r="439" spans="1:7" x14ac:dyDescent="0.2">
      <c r="A439">
        <v>411</v>
      </c>
      <c r="B439" s="5">
        <v>57800</v>
      </c>
      <c r="C439" s="11">
        <f t="shared" si="33"/>
        <v>0</v>
      </c>
      <c r="D439" s="11">
        <f t="shared" si="34"/>
        <v>0</v>
      </c>
      <c r="E439" s="11">
        <f t="shared" si="35"/>
        <v>0</v>
      </c>
      <c r="G439" s="11">
        <f t="shared" si="36"/>
        <v>0</v>
      </c>
    </row>
    <row r="440" spans="1:7" x14ac:dyDescent="0.2">
      <c r="A440">
        <v>412</v>
      </c>
      <c r="B440" s="5">
        <v>57830</v>
      </c>
      <c r="C440" s="11">
        <f t="shared" si="33"/>
        <v>0</v>
      </c>
      <c r="D440" s="11">
        <f t="shared" si="34"/>
        <v>0</v>
      </c>
      <c r="E440" s="11">
        <f t="shared" si="35"/>
        <v>0</v>
      </c>
      <c r="G440" s="11">
        <f t="shared" si="36"/>
        <v>0</v>
      </c>
    </row>
    <row r="441" spans="1:7" x14ac:dyDescent="0.2">
      <c r="A441">
        <v>413</v>
      </c>
      <c r="B441" s="5">
        <v>57861</v>
      </c>
      <c r="C441" s="11">
        <f t="shared" si="33"/>
        <v>0</v>
      </c>
      <c r="D441" s="11">
        <f t="shared" si="34"/>
        <v>0</v>
      </c>
      <c r="E441" s="11">
        <f t="shared" si="35"/>
        <v>0</v>
      </c>
      <c r="G441" s="11">
        <f t="shared" si="36"/>
        <v>0</v>
      </c>
    </row>
    <row r="442" spans="1:7" x14ac:dyDescent="0.2">
      <c r="A442">
        <v>414</v>
      </c>
      <c r="B442" s="5">
        <v>57891</v>
      </c>
      <c r="C442" s="11">
        <f t="shared" si="33"/>
        <v>0</v>
      </c>
      <c r="D442" s="11">
        <f t="shared" si="34"/>
        <v>0</v>
      </c>
      <c r="E442" s="11">
        <f t="shared" si="35"/>
        <v>0</v>
      </c>
      <c r="G442" s="11">
        <f t="shared" si="36"/>
        <v>0</v>
      </c>
    </row>
    <row r="443" spans="1:7" x14ac:dyDescent="0.2">
      <c r="A443">
        <v>415</v>
      </c>
      <c r="B443" s="5">
        <v>57922</v>
      </c>
      <c r="C443" s="11">
        <f t="shared" si="33"/>
        <v>0</v>
      </c>
      <c r="D443" s="11">
        <f t="shared" si="34"/>
        <v>0</v>
      </c>
      <c r="E443" s="11">
        <f t="shared" si="35"/>
        <v>0</v>
      </c>
      <c r="G443" s="11">
        <f t="shared" si="36"/>
        <v>0</v>
      </c>
    </row>
    <row r="444" spans="1:7" x14ac:dyDescent="0.2">
      <c r="A444">
        <v>416</v>
      </c>
      <c r="B444" s="5">
        <v>57953</v>
      </c>
      <c r="C444" s="11">
        <f t="shared" si="33"/>
        <v>0</v>
      </c>
      <c r="D444" s="11">
        <f t="shared" si="34"/>
        <v>0</v>
      </c>
      <c r="E444" s="11">
        <f t="shared" si="35"/>
        <v>0</v>
      </c>
      <c r="G444" s="11">
        <f t="shared" si="36"/>
        <v>0</v>
      </c>
    </row>
    <row r="445" spans="1:7" x14ac:dyDescent="0.2">
      <c r="A445">
        <v>417</v>
      </c>
      <c r="B445" s="5">
        <v>57983</v>
      </c>
      <c r="C445" s="11">
        <f t="shared" si="33"/>
        <v>0</v>
      </c>
      <c r="D445" s="11">
        <f t="shared" si="34"/>
        <v>0</v>
      </c>
      <c r="E445" s="11">
        <f t="shared" si="35"/>
        <v>0</v>
      </c>
      <c r="G445" s="11">
        <f t="shared" si="36"/>
        <v>0</v>
      </c>
    </row>
    <row r="446" spans="1:7" x14ac:dyDescent="0.2">
      <c r="A446">
        <v>418</v>
      </c>
      <c r="B446" s="5">
        <v>58014</v>
      </c>
      <c r="C446" s="11">
        <f t="shared" si="33"/>
        <v>0</v>
      </c>
      <c r="D446" s="11">
        <f t="shared" si="34"/>
        <v>0</v>
      </c>
      <c r="E446" s="11">
        <f t="shared" si="35"/>
        <v>0</v>
      </c>
      <c r="G446" s="11">
        <f t="shared" si="36"/>
        <v>0</v>
      </c>
    </row>
    <row r="447" spans="1:7" x14ac:dyDescent="0.2">
      <c r="A447">
        <v>419</v>
      </c>
      <c r="B447" s="5">
        <v>58044</v>
      </c>
      <c r="C447" s="11">
        <f t="shared" si="33"/>
        <v>0</v>
      </c>
      <c r="D447" s="11">
        <f t="shared" si="34"/>
        <v>0</v>
      </c>
      <c r="E447" s="11">
        <f t="shared" si="35"/>
        <v>0</v>
      </c>
      <c r="G447" s="11">
        <f t="shared" si="36"/>
        <v>0</v>
      </c>
    </row>
    <row r="448" spans="1:7" x14ac:dyDescent="0.2">
      <c r="A448">
        <v>420</v>
      </c>
      <c r="B448" s="5">
        <v>58075</v>
      </c>
      <c r="C448" s="11">
        <f t="shared" si="33"/>
        <v>0</v>
      </c>
      <c r="D448" s="11">
        <f t="shared" si="34"/>
        <v>0</v>
      </c>
      <c r="E448" s="11">
        <f t="shared" si="35"/>
        <v>0</v>
      </c>
      <c r="G448" s="11">
        <f t="shared" si="36"/>
        <v>0</v>
      </c>
    </row>
    <row r="449" spans="1:7" x14ac:dyDescent="0.2">
      <c r="A449">
        <v>421</v>
      </c>
      <c r="B449" s="5">
        <v>58106</v>
      </c>
      <c r="C449" s="11">
        <f t="shared" si="33"/>
        <v>0</v>
      </c>
      <c r="D449" s="11">
        <f t="shared" si="34"/>
        <v>0</v>
      </c>
      <c r="E449" s="11">
        <f t="shared" si="35"/>
        <v>0</v>
      </c>
      <c r="G449" s="11">
        <f t="shared" si="36"/>
        <v>0</v>
      </c>
    </row>
    <row r="450" spans="1:7" x14ac:dyDescent="0.2">
      <c r="A450">
        <v>422</v>
      </c>
      <c r="B450" s="5">
        <v>58134</v>
      </c>
      <c r="C450" s="11">
        <f t="shared" si="33"/>
        <v>0</v>
      </c>
      <c r="D450" s="11">
        <f t="shared" si="34"/>
        <v>0</v>
      </c>
      <c r="E450" s="11">
        <f t="shared" si="35"/>
        <v>0</v>
      </c>
      <c r="G450" s="11">
        <f t="shared" si="36"/>
        <v>0</v>
      </c>
    </row>
    <row r="451" spans="1:7" x14ac:dyDescent="0.2">
      <c r="A451">
        <v>423</v>
      </c>
      <c r="B451" s="5">
        <v>58165</v>
      </c>
      <c r="C451" s="11">
        <f t="shared" si="33"/>
        <v>0</v>
      </c>
      <c r="D451" s="11">
        <f t="shared" si="34"/>
        <v>0</v>
      </c>
      <c r="E451" s="11">
        <f t="shared" si="35"/>
        <v>0</v>
      </c>
      <c r="G451" s="11">
        <f t="shared" si="36"/>
        <v>0</v>
      </c>
    </row>
    <row r="452" spans="1:7" x14ac:dyDescent="0.2">
      <c r="A452">
        <v>424</v>
      </c>
      <c r="B452" s="5">
        <v>58195</v>
      </c>
      <c r="C452" s="11">
        <f t="shared" si="33"/>
        <v>0</v>
      </c>
      <c r="D452" s="11">
        <f t="shared" si="34"/>
        <v>0</v>
      </c>
      <c r="E452" s="11">
        <f t="shared" si="35"/>
        <v>0</v>
      </c>
      <c r="G452" s="11">
        <f t="shared" si="36"/>
        <v>0</v>
      </c>
    </row>
    <row r="453" spans="1:7" x14ac:dyDescent="0.2">
      <c r="A453">
        <v>425</v>
      </c>
      <c r="B453" s="5">
        <v>58226</v>
      </c>
      <c r="C453" s="11">
        <f t="shared" si="33"/>
        <v>0</v>
      </c>
      <c r="D453" s="11">
        <f t="shared" si="34"/>
        <v>0</v>
      </c>
      <c r="E453" s="11">
        <f t="shared" si="35"/>
        <v>0</v>
      </c>
      <c r="G453" s="11">
        <f t="shared" si="36"/>
        <v>0</v>
      </c>
    </row>
    <row r="454" spans="1:7" x14ac:dyDescent="0.2">
      <c r="A454">
        <v>426</v>
      </c>
      <c r="B454" s="5">
        <v>58256</v>
      </c>
      <c r="C454" s="11">
        <f t="shared" si="33"/>
        <v>0</v>
      </c>
      <c r="D454" s="11">
        <f t="shared" si="34"/>
        <v>0</v>
      </c>
      <c r="E454" s="11">
        <f t="shared" si="35"/>
        <v>0</v>
      </c>
      <c r="G454" s="11">
        <f t="shared" si="36"/>
        <v>0</v>
      </c>
    </row>
    <row r="455" spans="1:7" x14ac:dyDescent="0.2">
      <c r="A455">
        <v>427</v>
      </c>
      <c r="B455" s="5">
        <v>58287</v>
      </c>
      <c r="C455" s="11">
        <f t="shared" si="33"/>
        <v>0</v>
      </c>
      <c r="D455" s="11">
        <f t="shared" si="34"/>
        <v>0</v>
      </c>
      <c r="E455" s="11">
        <f t="shared" si="35"/>
        <v>0</v>
      </c>
      <c r="G455" s="11">
        <f t="shared" si="36"/>
        <v>0</v>
      </c>
    </row>
    <row r="456" spans="1:7" x14ac:dyDescent="0.2">
      <c r="A456">
        <v>428</v>
      </c>
      <c r="B456" s="5">
        <v>58318</v>
      </c>
      <c r="C456" s="11">
        <f t="shared" si="33"/>
        <v>0</v>
      </c>
      <c r="D456" s="11">
        <f t="shared" si="34"/>
        <v>0</v>
      </c>
      <c r="E456" s="11">
        <f t="shared" si="35"/>
        <v>0</v>
      </c>
      <c r="G456" s="11">
        <f t="shared" si="36"/>
        <v>0</v>
      </c>
    </row>
    <row r="457" spans="1:7" x14ac:dyDescent="0.2">
      <c r="A457">
        <v>429</v>
      </c>
      <c r="B457" s="5">
        <v>58348</v>
      </c>
      <c r="C457" s="11">
        <f t="shared" si="33"/>
        <v>0</v>
      </c>
      <c r="D457" s="11">
        <f t="shared" si="34"/>
        <v>0</v>
      </c>
      <c r="E457" s="11">
        <f t="shared" si="35"/>
        <v>0</v>
      </c>
      <c r="G457" s="11">
        <f t="shared" si="36"/>
        <v>0</v>
      </c>
    </row>
    <row r="458" spans="1:7" x14ac:dyDescent="0.2">
      <c r="A458">
        <v>430</v>
      </c>
      <c r="B458" s="5">
        <v>58379</v>
      </c>
      <c r="C458" s="11">
        <f t="shared" si="33"/>
        <v>0</v>
      </c>
      <c r="D458" s="11">
        <f t="shared" si="34"/>
        <v>0</v>
      </c>
      <c r="E458" s="11">
        <f t="shared" si="35"/>
        <v>0</v>
      </c>
      <c r="G458" s="11">
        <f t="shared" si="36"/>
        <v>0</v>
      </c>
    </row>
    <row r="459" spans="1:7" x14ac:dyDescent="0.2">
      <c r="A459">
        <v>431</v>
      </c>
      <c r="B459" s="5">
        <v>58409</v>
      </c>
      <c r="C459" s="11">
        <f t="shared" si="33"/>
        <v>0</v>
      </c>
      <c r="D459" s="11">
        <f t="shared" si="34"/>
        <v>0</v>
      </c>
      <c r="E459" s="11">
        <f t="shared" si="35"/>
        <v>0</v>
      </c>
      <c r="G459" s="11">
        <f t="shared" si="36"/>
        <v>0</v>
      </c>
    </row>
    <row r="460" spans="1:7" x14ac:dyDescent="0.2">
      <c r="A460">
        <v>432</v>
      </c>
      <c r="B460" s="5">
        <v>58440</v>
      </c>
      <c r="C460" s="11">
        <f t="shared" si="33"/>
        <v>0</v>
      </c>
      <c r="D460" s="11">
        <f t="shared" si="34"/>
        <v>0</v>
      </c>
      <c r="E460" s="11">
        <f t="shared" si="35"/>
        <v>0</v>
      </c>
      <c r="G460" s="11">
        <f t="shared" si="36"/>
        <v>0</v>
      </c>
    </row>
    <row r="461" spans="1:7" x14ac:dyDescent="0.2">
      <c r="A461">
        <v>433</v>
      </c>
      <c r="B461" s="5">
        <v>58471</v>
      </c>
      <c r="C461" s="11">
        <f t="shared" si="33"/>
        <v>0</v>
      </c>
      <c r="D461" s="11">
        <f t="shared" si="34"/>
        <v>0</v>
      </c>
      <c r="E461" s="11">
        <f t="shared" si="35"/>
        <v>0</v>
      </c>
      <c r="G461" s="11">
        <f t="shared" si="36"/>
        <v>0</v>
      </c>
    </row>
    <row r="462" spans="1:7" x14ac:dyDescent="0.2">
      <c r="A462">
        <v>434</v>
      </c>
      <c r="B462" s="5">
        <v>58500</v>
      </c>
      <c r="C462" s="11">
        <f t="shared" si="33"/>
        <v>0</v>
      </c>
      <c r="D462" s="11">
        <f t="shared" si="34"/>
        <v>0</v>
      </c>
      <c r="E462" s="11">
        <f t="shared" si="35"/>
        <v>0</v>
      </c>
      <c r="G462" s="11">
        <f t="shared" si="36"/>
        <v>0</v>
      </c>
    </row>
    <row r="463" spans="1:7" x14ac:dyDescent="0.2">
      <c r="A463">
        <v>435</v>
      </c>
      <c r="B463" s="5">
        <v>58531</v>
      </c>
      <c r="C463" s="11">
        <f t="shared" si="33"/>
        <v>0</v>
      </c>
      <c r="D463" s="11">
        <f t="shared" si="34"/>
        <v>0</v>
      </c>
      <c r="E463" s="11">
        <f t="shared" si="35"/>
        <v>0</v>
      </c>
      <c r="G463" s="11">
        <f t="shared" si="36"/>
        <v>0</v>
      </c>
    </row>
    <row r="464" spans="1:7" x14ac:dyDescent="0.2">
      <c r="A464">
        <v>436</v>
      </c>
      <c r="B464" s="5">
        <v>58561</v>
      </c>
      <c r="C464" s="11">
        <f t="shared" si="33"/>
        <v>0</v>
      </c>
      <c r="D464" s="11">
        <f t="shared" si="34"/>
        <v>0</v>
      </c>
      <c r="E464" s="11">
        <f t="shared" si="35"/>
        <v>0</v>
      </c>
      <c r="G464" s="11">
        <f t="shared" si="36"/>
        <v>0</v>
      </c>
    </row>
    <row r="465" spans="1:7" x14ac:dyDescent="0.2">
      <c r="A465">
        <v>437</v>
      </c>
      <c r="B465" s="5">
        <v>58592</v>
      </c>
      <c r="C465" s="11">
        <f t="shared" si="33"/>
        <v>0</v>
      </c>
      <c r="D465" s="11">
        <f t="shared" si="34"/>
        <v>0</v>
      </c>
      <c r="E465" s="11">
        <f t="shared" si="35"/>
        <v>0</v>
      </c>
      <c r="G465" s="11">
        <f t="shared" si="36"/>
        <v>0</v>
      </c>
    </row>
    <row r="466" spans="1:7" x14ac:dyDescent="0.2">
      <c r="A466">
        <v>438</v>
      </c>
      <c r="B466" s="5">
        <v>58622</v>
      </c>
      <c r="C466" s="11">
        <f t="shared" si="33"/>
        <v>0</v>
      </c>
      <c r="D466" s="11">
        <f t="shared" si="34"/>
        <v>0</v>
      </c>
      <c r="E466" s="11">
        <f t="shared" si="35"/>
        <v>0</v>
      </c>
      <c r="G466" s="11">
        <f t="shared" si="36"/>
        <v>0</v>
      </c>
    </row>
    <row r="467" spans="1:7" x14ac:dyDescent="0.2">
      <c r="A467">
        <v>439</v>
      </c>
      <c r="B467" s="5">
        <v>58653</v>
      </c>
      <c r="C467" s="11">
        <f t="shared" si="33"/>
        <v>0</v>
      </c>
      <c r="D467" s="11">
        <f t="shared" si="34"/>
        <v>0</v>
      </c>
      <c r="E467" s="11">
        <f t="shared" si="35"/>
        <v>0</v>
      </c>
      <c r="G467" s="11">
        <f t="shared" si="36"/>
        <v>0</v>
      </c>
    </row>
    <row r="468" spans="1:7" x14ac:dyDescent="0.2">
      <c r="A468">
        <v>440</v>
      </c>
      <c r="B468" s="5">
        <v>58684</v>
      </c>
      <c r="C468" s="11">
        <f t="shared" si="33"/>
        <v>0</v>
      </c>
      <c r="D468" s="11">
        <f t="shared" si="34"/>
        <v>0</v>
      </c>
      <c r="E468" s="11">
        <f t="shared" si="35"/>
        <v>0</v>
      </c>
      <c r="G468" s="11">
        <f t="shared" si="36"/>
        <v>0</v>
      </c>
    </row>
    <row r="469" spans="1:7" x14ac:dyDescent="0.2">
      <c r="A469">
        <v>441</v>
      </c>
      <c r="B469" s="5">
        <v>58714</v>
      </c>
      <c r="C469" s="11">
        <f t="shared" si="33"/>
        <v>0</v>
      </c>
      <c r="D469" s="11">
        <f t="shared" si="34"/>
        <v>0</v>
      </c>
      <c r="E469" s="11">
        <f t="shared" si="35"/>
        <v>0</v>
      </c>
      <c r="G469" s="11">
        <f t="shared" si="36"/>
        <v>0</v>
      </c>
    </row>
    <row r="470" spans="1:7" x14ac:dyDescent="0.2">
      <c r="A470">
        <v>442</v>
      </c>
      <c r="B470" s="5">
        <v>58745</v>
      </c>
      <c r="C470" s="11">
        <f t="shared" si="33"/>
        <v>0</v>
      </c>
      <c r="D470" s="11">
        <f t="shared" si="34"/>
        <v>0</v>
      </c>
      <c r="E470" s="11">
        <f t="shared" si="35"/>
        <v>0</v>
      </c>
      <c r="G470" s="11">
        <f t="shared" si="36"/>
        <v>0</v>
      </c>
    </row>
    <row r="471" spans="1:7" x14ac:dyDescent="0.2">
      <c r="A471">
        <v>443</v>
      </c>
      <c r="B471" s="5">
        <v>58775</v>
      </c>
      <c r="C471" s="11">
        <f t="shared" si="33"/>
        <v>0</v>
      </c>
      <c r="D471" s="11">
        <f t="shared" si="34"/>
        <v>0</v>
      </c>
      <c r="E471" s="11">
        <f t="shared" si="35"/>
        <v>0</v>
      </c>
      <c r="G471" s="11">
        <f t="shared" si="36"/>
        <v>0</v>
      </c>
    </row>
    <row r="472" spans="1:7" x14ac:dyDescent="0.2">
      <c r="A472">
        <v>444</v>
      </c>
      <c r="B472" s="5">
        <v>58806</v>
      </c>
      <c r="C472" s="11">
        <f t="shared" si="33"/>
        <v>0</v>
      </c>
      <c r="D472" s="11">
        <f t="shared" si="34"/>
        <v>0</v>
      </c>
      <c r="E472" s="11">
        <f t="shared" si="35"/>
        <v>0</v>
      </c>
      <c r="G472" s="11">
        <f t="shared" si="36"/>
        <v>0</v>
      </c>
    </row>
    <row r="473" spans="1:7" x14ac:dyDescent="0.2">
      <c r="A473">
        <v>445</v>
      </c>
      <c r="B473" s="5">
        <v>58837</v>
      </c>
      <c r="C473" s="11">
        <f t="shared" si="33"/>
        <v>0</v>
      </c>
      <c r="D473" s="11">
        <f t="shared" si="34"/>
        <v>0</v>
      </c>
      <c r="E473" s="11">
        <f t="shared" si="35"/>
        <v>0</v>
      </c>
      <c r="G473" s="11">
        <f t="shared" si="36"/>
        <v>0</v>
      </c>
    </row>
    <row r="474" spans="1:7" x14ac:dyDescent="0.2">
      <c r="A474">
        <v>446</v>
      </c>
      <c r="B474" s="5">
        <v>58865</v>
      </c>
      <c r="C474" s="11">
        <f t="shared" si="33"/>
        <v>0</v>
      </c>
      <c r="D474" s="11">
        <f t="shared" si="34"/>
        <v>0</v>
      </c>
      <c r="E474" s="11">
        <f t="shared" si="35"/>
        <v>0</v>
      </c>
      <c r="G474" s="11">
        <f t="shared" si="36"/>
        <v>0</v>
      </c>
    </row>
    <row r="475" spans="1:7" x14ac:dyDescent="0.2">
      <c r="A475">
        <v>447</v>
      </c>
      <c r="B475" s="5">
        <v>58896</v>
      </c>
      <c r="C475" s="11">
        <f t="shared" si="33"/>
        <v>0</v>
      </c>
      <c r="D475" s="11">
        <f t="shared" si="34"/>
        <v>0</v>
      </c>
      <c r="E475" s="11">
        <f t="shared" si="35"/>
        <v>0</v>
      </c>
      <c r="G475" s="11">
        <f t="shared" si="36"/>
        <v>0</v>
      </c>
    </row>
    <row r="476" spans="1:7" x14ac:dyDescent="0.2">
      <c r="A476">
        <v>448</v>
      </c>
      <c r="B476" s="5">
        <v>58926</v>
      </c>
      <c r="C476" s="11">
        <f t="shared" si="33"/>
        <v>0</v>
      </c>
      <c r="D476" s="11">
        <f t="shared" si="34"/>
        <v>0</v>
      </c>
      <c r="E476" s="11">
        <f t="shared" si="35"/>
        <v>0</v>
      </c>
      <c r="G476" s="11">
        <f t="shared" si="36"/>
        <v>0</v>
      </c>
    </row>
    <row r="477" spans="1:7" x14ac:dyDescent="0.2">
      <c r="A477">
        <v>449</v>
      </c>
      <c r="B477" s="5">
        <v>58957</v>
      </c>
      <c r="C477" s="11">
        <f t="shared" si="33"/>
        <v>0</v>
      </c>
      <c r="D477" s="11">
        <f t="shared" si="34"/>
        <v>0</v>
      </c>
      <c r="E477" s="11">
        <f t="shared" si="35"/>
        <v>0</v>
      </c>
      <c r="G477" s="11">
        <f t="shared" si="36"/>
        <v>0</v>
      </c>
    </row>
    <row r="478" spans="1:7" x14ac:dyDescent="0.2">
      <c r="A478">
        <v>450</v>
      </c>
      <c r="B478" s="5">
        <v>58987</v>
      </c>
      <c r="C478" s="11">
        <f t="shared" ref="C478:C541" si="37">MIN($B$19,G477+D478)</f>
        <v>0</v>
      </c>
      <c r="D478" s="11">
        <f t="shared" ref="D478:D541" si="38">ROUND(G477*$B$22,2)</f>
        <v>0</v>
      </c>
      <c r="E478" s="11">
        <f t="shared" ref="E478:E541" si="39">C478-D478</f>
        <v>0</v>
      </c>
      <c r="G478" s="11">
        <f t="shared" ref="G478:G541" si="40">G477-E478-F478</f>
        <v>0</v>
      </c>
    </row>
    <row r="479" spans="1:7" x14ac:dyDescent="0.2">
      <c r="A479">
        <v>451</v>
      </c>
      <c r="B479" s="5">
        <v>59018</v>
      </c>
      <c r="C479" s="11">
        <f t="shared" si="37"/>
        <v>0</v>
      </c>
      <c r="D479" s="11">
        <f t="shared" si="38"/>
        <v>0</v>
      </c>
      <c r="E479" s="11">
        <f t="shared" si="39"/>
        <v>0</v>
      </c>
      <c r="G479" s="11">
        <f t="shared" si="40"/>
        <v>0</v>
      </c>
    </row>
    <row r="480" spans="1:7" x14ac:dyDescent="0.2">
      <c r="A480">
        <v>452</v>
      </c>
      <c r="B480" s="5">
        <v>59049</v>
      </c>
      <c r="C480" s="11">
        <f t="shared" si="37"/>
        <v>0</v>
      </c>
      <c r="D480" s="11">
        <f t="shared" si="38"/>
        <v>0</v>
      </c>
      <c r="E480" s="11">
        <f t="shared" si="39"/>
        <v>0</v>
      </c>
      <c r="G480" s="11">
        <f t="shared" si="40"/>
        <v>0</v>
      </c>
    </row>
    <row r="481" spans="1:7" x14ac:dyDescent="0.2">
      <c r="A481">
        <v>453</v>
      </c>
      <c r="B481" s="5">
        <v>59079</v>
      </c>
      <c r="C481" s="11">
        <f t="shared" si="37"/>
        <v>0</v>
      </c>
      <c r="D481" s="11">
        <f t="shared" si="38"/>
        <v>0</v>
      </c>
      <c r="E481" s="11">
        <f t="shared" si="39"/>
        <v>0</v>
      </c>
      <c r="G481" s="11">
        <f t="shared" si="40"/>
        <v>0</v>
      </c>
    </row>
    <row r="482" spans="1:7" x14ac:dyDescent="0.2">
      <c r="A482">
        <v>454</v>
      </c>
      <c r="B482" s="5">
        <v>59110</v>
      </c>
      <c r="C482" s="11">
        <f t="shared" si="37"/>
        <v>0</v>
      </c>
      <c r="D482" s="11">
        <f t="shared" si="38"/>
        <v>0</v>
      </c>
      <c r="E482" s="11">
        <f t="shared" si="39"/>
        <v>0</v>
      </c>
      <c r="G482" s="11">
        <f t="shared" si="40"/>
        <v>0</v>
      </c>
    </row>
    <row r="483" spans="1:7" x14ac:dyDescent="0.2">
      <c r="A483">
        <v>455</v>
      </c>
      <c r="B483" s="5">
        <v>59140</v>
      </c>
      <c r="C483" s="11">
        <f t="shared" si="37"/>
        <v>0</v>
      </c>
      <c r="D483" s="11">
        <f t="shared" si="38"/>
        <v>0</v>
      </c>
      <c r="E483" s="11">
        <f t="shared" si="39"/>
        <v>0</v>
      </c>
      <c r="G483" s="11">
        <f t="shared" si="40"/>
        <v>0</v>
      </c>
    </row>
    <row r="484" spans="1:7" x14ac:dyDescent="0.2">
      <c r="A484">
        <v>456</v>
      </c>
      <c r="B484" s="5">
        <v>59171</v>
      </c>
      <c r="C484" s="11">
        <f t="shared" si="37"/>
        <v>0</v>
      </c>
      <c r="D484" s="11">
        <f t="shared" si="38"/>
        <v>0</v>
      </c>
      <c r="E484" s="11">
        <f t="shared" si="39"/>
        <v>0</v>
      </c>
      <c r="G484" s="11">
        <f t="shared" si="40"/>
        <v>0</v>
      </c>
    </row>
    <row r="485" spans="1:7" x14ac:dyDescent="0.2">
      <c r="A485">
        <v>457</v>
      </c>
      <c r="B485" s="5">
        <v>59202</v>
      </c>
      <c r="C485" s="11">
        <f t="shared" si="37"/>
        <v>0</v>
      </c>
      <c r="D485" s="11">
        <f t="shared" si="38"/>
        <v>0</v>
      </c>
      <c r="E485" s="11">
        <f t="shared" si="39"/>
        <v>0</v>
      </c>
      <c r="G485" s="11">
        <f t="shared" si="40"/>
        <v>0</v>
      </c>
    </row>
    <row r="486" spans="1:7" x14ac:dyDescent="0.2">
      <c r="A486">
        <v>458</v>
      </c>
      <c r="B486" s="5">
        <v>59230</v>
      </c>
      <c r="C486" s="11">
        <f t="shared" si="37"/>
        <v>0</v>
      </c>
      <c r="D486" s="11">
        <f t="shared" si="38"/>
        <v>0</v>
      </c>
      <c r="E486" s="11">
        <f t="shared" si="39"/>
        <v>0</v>
      </c>
      <c r="G486" s="11">
        <f t="shared" si="40"/>
        <v>0</v>
      </c>
    </row>
    <row r="487" spans="1:7" x14ac:dyDescent="0.2">
      <c r="A487">
        <v>459</v>
      </c>
      <c r="B487" s="5">
        <v>59261</v>
      </c>
      <c r="C487" s="11">
        <f t="shared" si="37"/>
        <v>0</v>
      </c>
      <c r="D487" s="11">
        <f t="shared" si="38"/>
        <v>0</v>
      </c>
      <c r="E487" s="11">
        <f t="shared" si="39"/>
        <v>0</v>
      </c>
      <c r="G487" s="11">
        <f t="shared" si="40"/>
        <v>0</v>
      </c>
    </row>
    <row r="488" spans="1:7" x14ac:dyDescent="0.2">
      <c r="A488">
        <v>460</v>
      </c>
      <c r="B488" s="5">
        <v>59291</v>
      </c>
      <c r="C488" s="11">
        <f t="shared" si="37"/>
        <v>0</v>
      </c>
      <c r="D488" s="11">
        <f t="shared" si="38"/>
        <v>0</v>
      </c>
      <c r="E488" s="11">
        <f t="shared" si="39"/>
        <v>0</v>
      </c>
      <c r="G488" s="11">
        <f t="shared" si="40"/>
        <v>0</v>
      </c>
    </row>
    <row r="489" spans="1:7" x14ac:dyDescent="0.2">
      <c r="A489">
        <v>461</v>
      </c>
      <c r="B489" s="5">
        <v>59322</v>
      </c>
      <c r="C489" s="11">
        <f t="shared" si="37"/>
        <v>0</v>
      </c>
      <c r="D489" s="11">
        <f t="shared" si="38"/>
        <v>0</v>
      </c>
      <c r="E489" s="11">
        <f t="shared" si="39"/>
        <v>0</v>
      </c>
      <c r="G489" s="11">
        <f t="shared" si="40"/>
        <v>0</v>
      </c>
    </row>
    <row r="490" spans="1:7" x14ac:dyDescent="0.2">
      <c r="A490">
        <v>462</v>
      </c>
      <c r="B490" s="5">
        <v>59352</v>
      </c>
      <c r="C490" s="11">
        <f t="shared" si="37"/>
        <v>0</v>
      </c>
      <c r="D490" s="11">
        <f t="shared" si="38"/>
        <v>0</v>
      </c>
      <c r="E490" s="11">
        <f t="shared" si="39"/>
        <v>0</v>
      </c>
      <c r="G490" s="11">
        <f t="shared" si="40"/>
        <v>0</v>
      </c>
    </row>
    <row r="491" spans="1:7" x14ac:dyDescent="0.2">
      <c r="A491">
        <v>463</v>
      </c>
      <c r="B491" s="5">
        <v>59383</v>
      </c>
      <c r="C491" s="11">
        <f t="shared" si="37"/>
        <v>0</v>
      </c>
      <c r="D491" s="11">
        <f t="shared" si="38"/>
        <v>0</v>
      </c>
      <c r="E491" s="11">
        <f t="shared" si="39"/>
        <v>0</v>
      </c>
      <c r="G491" s="11">
        <f t="shared" si="40"/>
        <v>0</v>
      </c>
    </row>
    <row r="492" spans="1:7" x14ac:dyDescent="0.2">
      <c r="A492">
        <v>464</v>
      </c>
      <c r="B492" s="5">
        <v>59414</v>
      </c>
      <c r="C492" s="11">
        <f t="shared" si="37"/>
        <v>0</v>
      </c>
      <c r="D492" s="11">
        <f t="shared" si="38"/>
        <v>0</v>
      </c>
      <c r="E492" s="11">
        <f t="shared" si="39"/>
        <v>0</v>
      </c>
      <c r="G492" s="11">
        <f t="shared" si="40"/>
        <v>0</v>
      </c>
    </row>
    <row r="493" spans="1:7" x14ac:dyDescent="0.2">
      <c r="A493">
        <v>465</v>
      </c>
      <c r="B493" s="5">
        <v>59444</v>
      </c>
      <c r="C493" s="11">
        <f t="shared" si="37"/>
        <v>0</v>
      </c>
      <c r="D493" s="11">
        <f t="shared" si="38"/>
        <v>0</v>
      </c>
      <c r="E493" s="11">
        <f t="shared" si="39"/>
        <v>0</v>
      </c>
      <c r="G493" s="11">
        <f t="shared" si="40"/>
        <v>0</v>
      </c>
    </row>
    <row r="494" spans="1:7" x14ac:dyDescent="0.2">
      <c r="A494">
        <v>466</v>
      </c>
      <c r="B494" s="5">
        <v>59475</v>
      </c>
      <c r="C494" s="11">
        <f t="shared" si="37"/>
        <v>0</v>
      </c>
      <c r="D494" s="11">
        <f t="shared" si="38"/>
        <v>0</v>
      </c>
      <c r="E494" s="11">
        <f t="shared" si="39"/>
        <v>0</v>
      </c>
      <c r="G494" s="11">
        <f t="shared" si="40"/>
        <v>0</v>
      </c>
    </row>
    <row r="495" spans="1:7" x14ac:dyDescent="0.2">
      <c r="A495">
        <v>467</v>
      </c>
      <c r="B495" s="5">
        <v>59505</v>
      </c>
      <c r="C495" s="11">
        <f t="shared" si="37"/>
        <v>0</v>
      </c>
      <c r="D495" s="11">
        <f t="shared" si="38"/>
        <v>0</v>
      </c>
      <c r="E495" s="11">
        <f t="shared" si="39"/>
        <v>0</v>
      </c>
      <c r="G495" s="11">
        <f t="shared" si="40"/>
        <v>0</v>
      </c>
    </row>
    <row r="496" spans="1:7" x14ac:dyDescent="0.2">
      <c r="A496">
        <v>468</v>
      </c>
      <c r="B496" s="5">
        <v>59536</v>
      </c>
      <c r="C496" s="11">
        <f t="shared" si="37"/>
        <v>0</v>
      </c>
      <c r="D496" s="11">
        <f t="shared" si="38"/>
        <v>0</v>
      </c>
      <c r="E496" s="11">
        <f t="shared" si="39"/>
        <v>0</v>
      </c>
      <c r="G496" s="11">
        <f t="shared" si="40"/>
        <v>0</v>
      </c>
    </row>
    <row r="497" spans="1:7" x14ac:dyDescent="0.2">
      <c r="A497">
        <v>469</v>
      </c>
      <c r="B497" s="5">
        <v>59567</v>
      </c>
      <c r="C497" s="11">
        <f t="shared" si="37"/>
        <v>0</v>
      </c>
      <c r="D497" s="11">
        <f t="shared" si="38"/>
        <v>0</v>
      </c>
      <c r="E497" s="11">
        <f t="shared" si="39"/>
        <v>0</v>
      </c>
      <c r="G497" s="11">
        <f t="shared" si="40"/>
        <v>0</v>
      </c>
    </row>
    <row r="498" spans="1:7" x14ac:dyDescent="0.2">
      <c r="A498">
        <v>470</v>
      </c>
      <c r="B498" s="5">
        <v>59595</v>
      </c>
      <c r="C498" s="11">
        <f t="shared" si="37"/>
        <v>0</v>
      </c>
      <c r="D498" s="11">
        <f t="shared" si="38"/>
        <v>0</v>
      </c>
      <c r="E498" s="11">
        <f t="shared" si="39"/>
        <v>0</v>
      </c>
      <c r="G498" s="11">
        <f t="shared" si="40"/>
        <v>0</v>
      </c>
    </row>
    <row r="499" spans="1:7" x14ac:dyDescent="0.2">
      <c r="A499">
        <v>471</v>
      </c>
      <c r="B499" s="5">
        <v>59626</v>
      </c>
      <c r="C499" s="11">
        <f t="shared" si="37"/>
        <v>0</v>
      </c>
      <c r="D499" s="11">
        <f t="shared" si="38"/>
        <v>0</v>
      </c>
      <c r="E499" s="11">
        <f t="shared" si="39"/>
        <v>0</v>
      </c>
      <c r="G499" s="11">
        <f t="shared" si="40"/>
        <v>0</v>
      </c>
    </row>
    <row r="500" spans="1:7" x14ac:dyDescent="0.2">
      <c r="A500">
        <v>472</v>
      </c>
      <c r="B500" s="5">
        <v>59656</v>
      </c>
      <c r="C500" s="11">
        <f t="shared" si="37"/>
        <v>0</v>
      </c>
      <c r="D500" s="11">
        <f t="shared" si="38"/>
        <v>0</v>
      </c>
      <c r="E500" s="11">
        <f t="shared" si="39"/>
        <v>0</v>
      </c>
      <c r="G500" s="11">
        <f t="shared" si="40"/>
        <v>0</v>
      </c>
    </row>
    <row r="501" spans="1:7" x14ac:dyDescent="0.2">
      <c r="A501">
        <v>473</v>
      </c>
      <c r="B501" s="5">
        <v>59687</v>
      </c>
      <c r="C501" s="11">
        <f t="shared" si="37"/>
        <v>0</v>
      </c>
      <c r="D501" s="11">
        <f t="shared" si="38"/>
        <v>0</v>
      </c>
      <c r="E501" s="11">
        <f t="shared" si="39"/>
        <v>0</v>
      </c>
      <c r="G501" s="11">
        <f t="shared" si="40"/>
        <v>0</v>
      </c>
    </row>
    <row r="502" spans="1:7" x14ac:dyDescent="0.2">
      <c r="A502">
        <v>474</v>
      </c>
      <c r="B502" s="5">
        <v>59717</v>
      </c>
      <c r="C502" s="11">
        <f t="shared" si="37"/>
        <v>0</v>
      </c>
      <c r="D502" s="11">
        <f t="shared" si="38"/>
        <v>0</v>
      </c>
      <c r="E502" s="11">
        <f t="shared" si="39"/>
        <v>0</v>
      </c>
      <c r="G502" s="11">
        <f t="shared" si="40"/>
        <v>0</v>
      </c>
    </row>
    <row r="503" spans="1:7" x14ac:dyDescent="0.2">
      <c r="A503">
        <v>475</v>
      </c>
      <c r="B503" s="5">
        <v>59748</v>
      </c>
      <c r="C503" s="11">
        <f t="shared" si="37"/>
        <v>0</v>
      </c>
      <c r="D503" s="11">
        <f t="shared" si="38"/>
        <v>0</v>
      </c>
      <c r="E503" s="11">
        <f t="shared" si="39"/>
        <v>0</v>
      </c>
      <c r="G503" s="11">
        <f t="shared" si="40"/>
        <v>0</v>
      </c>
    </row>
    <row r="504" spans="1:7" x14ac:dyDescent="0.2">
      <c r="A504">
        <v>476</v>
      </c>
      <c r="B504" s="5">
        <v>59779</v>
      </c>
      <c r="C504" s="11">
        <f t="shared" si="37"/>
        <v>0</v>
      </c>
      <c r="D504" s="11">
        <f t="shared" si="38"/>
        <v>0</v>
      </c>
      <c r="E504" s="11">
        <f t="shared" si="39"/>
        <v>0</v>
      </c>
      <c r="G504" s="11">
        <f t="shared" si="40"/>
        <v>0</v>
      </c>
    </row>
    <row r="505" spans="1:7" x14ac:dyDescent="0.2">
      <c r="A505">
        <v>477</v>
      </c>
      <c r="B505" s="5">
        <v>59809</v>
      </c>
      <c r="C505" s="11">
        <f t="shared" si="37"/>
        <v>0</v>
      </c>
      <c r="D505" s="11">
        <f t="shared" si="38"/>
        <v>0</v>
      </c>
      <c r="E505" s="11">
        <f t="shared" si="39"/>
        <v>0</v>
      </c>
      <c r="G505" s="11">
        <f t="shared" si="40"/>
        <v>0</v>
      </c>
    </row>
    <row r="506" spans="1:7" x14ac:dyDescent="0.2">
      <c r="A506">
        <v>478</v>
      </c>
      <c r="B506" s="5">
        <v>59840</v>
      </c>
      <c r="C506" s="11">
        <f t="shared" si="37"/>
        <v>0</v>
      </c>
      <c r="D506" s="11">
        <f t="shared" si="38"/>
        <v>0</v>
      </c>
      <c r="E506" s="11">
        <f t="shared" si="39"/>
        <v>0</v>
      </c>
      <c r="G506" s="11">
        <f t="shared" si="40"/>
        <v>0</v>
      </c>
    </row>
    <row r="507" spans="1:7" x14ac:dyDescent="0.2">
      <c r="A507">
        <v>479</v>
      </c>
      <c r="B507" s="5">
        <v>59870</v>
      </c>
      <c r="C507" s="11">
        <f t="shared" si="37"/>
        <v>0</v>
      </c>
      <c r="D507" s="11">
        <f t="shared" si="38"/>
        <v>0</v>
      </c>
      <c r="E507" s="11">
        <f t="shared" si="39"/>
        <v>0</v>
      </c>
      <c r="G507" s="11">
        <f t="shared" si="40"/>
        <v>0</v>
      </c>
    </row>
    <row r="508" spans="1:7" x14ac:dyDescent="0.2">
      <c r="A508">
        <v>480</v>
      </c>
      <c r="B508" s="5">
        <v>59901</v>
      </c>
      <c r="C508" s="11">
        <f t="shared" si="37"/>
        <v>0</v>
      </c>
      <c r="D508" s="11">
        <f t="shared" si="38"/>
        <v>0</v>
      </c>
      <c r="E508" s="11">
        <f t="shared" si="39"/>
        <v>0</v>
      </c>
      <c r="G508" s="11">
        <f t="shared" si="40"/>
        <v>0</v>
      </c>
    </row>
    <row r="509" spans="1:7" x14ac:dyDescent="0.2">
      <c r="A509">
        <v>481</v>
      </c>
      <c r="B509" s="5">
        <v>59932</v>
      </c>
      <c r="C509" s="11">
        <f t="shared" si="37"/>
        <v>0</v>
      </c>
      <c r="D509" s="11">
        <f t="shared" si="38"/>
        <v>0</v>
      </c>
      <c r="E509" s="11">
        <f t="shared" si="39"/>
        <v>0</v>
      </c>
      <c r="G509" s="11">
        <f t="shared" si="40"/>
        <v>0</v>
      </c>
    </row>
    <row r="510" spans="1:7" x14ac:dyDescent="0.2">
      <c r="A510">
        <v>482</v>
      </c>
      <c r="B510" s="5">
        <v>59961</v>
      </c>
      <c r="C510" s="11">
        <f t="shared" si="37"/>
        <v>0</v>
      </c>
      <c r="D510" s="11">
        <f t="shared" si="38"/>
        <v>0</v>
      </c>
      <c r="E510" s="11">
        <f t="shared" si="39"/>
        <v>0</v>
      </c>
      <c r="G510" s="11">
        <f t="shared" si="40"/>
        <v>0</v>
      </c>
    </row>
    <row r="511" spans="1:7" x14ac:dyDescent="0.2">
      <c r="A511">
        <v>483</v>
      </c>
      <c r="B511" s="5">
        <v>59992</v>
      </c>
      <c r="C511" s="11">
        <f t="shared" si="37"/>
        <v>0</v>
      </c>
      <c r="D511" s="11">
        <f t="shared" si="38"/>
        <v>0</v>
      </c>
      <c r="E511" s="11">
        <f t="shared" si="39"/>
        <v>0</v>
      </c>
      <c r="G511" s="11">
        <f t="shared" si="40"/>
        <v>0</v>
      </c>
    </row>
    <row r="512" spans="1:7" x14ac:dyDescent="0.2">
      <c r="A512">
        <v>484</v>
      </c>
      <c r="B512" s="5">
        <v>60022</v>
      </c>
      <c r="C512" s="11">
        <f t="shared" si="37"/>
        <v>0</v>
      </c>
      <c r="D512" s="11">
        <f t="shared" si="38"/>
        <v>0</v>
      </c>
      <c r="E512" s="11">
        <f t="shared" si="39"/>
        <v>0</v>
      </c>
      <c r="G512" s="11">
        <f t="shared" si="40"/>
        <v>0</v>
      </c>
    </row>
    <row r="513" spans="1:7" x14ac:dyDescent="0.2">
      <c r="A513">
        <v>485</v>
      </c>
      <c r="B513" s="5">
        <v>60053</v>
      </c>
      <c r="C513" s="11">
        <f t="shared" si="37"/>
        <v>0</v>
      </c>
      <c r="D513" s="11">
        <f t="shared" si="38"/>
        <v>0</v>
      </c>
      <c r="E513" s="11">
        <f t="shared" si="39"/>
        <v>0</v>
      </c>
      <c r="G513" s="11">
        <f t="shared" si="40"/>
        <v>0</v>
      </c>
    </row>
    <row r="514" spans="1:7" x14ac:dyDescent="0.2">
      <c r="A514">
        <v>486</v>
      </c>
      <c r="B514" s="5">
        <v>60083</v>
      </c>
      <c r="C514" s="11">
        <f t="shared" si="37"/>
        <v>0</v>
      </c>
      <c r="D514" s="11">
        <f t="shared" si="38"/>
        <v>0</v>
      </c>
      <c r="E514" s="11">
        <f t="shared" si="39"/>
        <v>0</v>
      </c>
      <c r="G514" s="11">
        <f t="shared" si="40"/>
        <v>0</v>
      </c>
    </row>
    <row r="515" spans="1:7" x14ac:dyDescent="0.2">
      <c r="A515">
        <v>487</v>
      </c>
      <c r="B515" s="5">
        <v>60114</v>
      </c>
      <c r="C515" s="11">
        <f t="shared" si="37"/>
        <v>0</v>
      </c>
      <c r="D515" s="11">
        <f t="shared" si="38"/>
        <v>0</v>
      </c>
      <c r="E515" s="11">
        <f t="shared" si="39"/>
        <v>0</v>
      </c>
      <c r="G515" s="11">
        <f t="shared" si="40"/>
        <v>0</v>
      </c>
    </row>
    <row r="516" spans="1:7" x14ac:dyDescent="0.2">
      <c r="A516">
        <v>488</v>
      </c>
      <c r="B516" s="5">
        <v>60145</v>
      </c>
      <c r="C516" s="11">
        <f t="shared" si="37"/>
        <v>0</v>
      </c>
      <c r="D516" s="11">
        <f t="shared" si="38"/>
        <v>0</v>
      </c>
      <c r="E516" s="11">
        <f t="shared" si="39"/>
        <v>0</v>
      </c>
      <c r="G516" s="11">
        <f t="shared" si="40"/>
        <v>0</v>
      </c>
    </row>
    <row r="517" spans="1:7" x14ac:dyDescent="0.2">
      <c r="A517">
        <v>489</v>
      </c>
      <c r="B517" s="5">
        <v>60175</v>
      </c>
      <c r="C517" s="11">
        <f t="shared" si="37"/>
        <v>0</v>
      </c>
      <c r="D517" s="11">
        <f t="shared" si="38"/>
        <v>0</v>
      </c>
      <c r="E517" s="11">
        <f t="shared" si="39"/>
        <v>0</v>
      </c>
      <c r="G517" s="11">
        <f t="shared" si="40"/>
        <v>0</v>
      </c>
    </row>
    <row r="518" spans="1:7" x14ac:dyDescent="0.2">
      <c r="A518">
        <v>490</v>
      </c>
      <c r="B518" s="5">
        <v>60206</v>
      </c>
      <c r="C518" s="11">
        <f t="shared" si="37"/>
        <v>0</v>
      </c>
      <c r="D518" s="11">
        <f t="shared" si="38"/>
        <v>0</v>
      </c>
      <c r="E518" s="11">
        <f t="shared" si="39"/>
        <v>0</v>
      </c>
      <c r="G518" s="11">
        <f t="shared" si="40"/>
        <v>0</v>
      </c>
    </row>
    <row r="519" spans="1:7" x14ac:dyDescent="0.2">
      <c r="A519">
        <v>491</v>
      </c>
      <c r="B519" s="5">
        <v>60236</v>
      </c>
      <c r="C519" s="11">
        <f t="shared" si="37"/>
        <v>0</v>
      </c>
      <c r="D519" s="11">
        <f t="shared" si="38"/>
        <v>0</v>
      </c>
      <c r="E519" s="11">
        <f t="shared" si="39"/>
        <v>0</v>
      </c>
      <c r="G519" s="11">
        <f t="shared" si="40"/>
        <v>0</v>
      </c>
    </row>
    <row r="520" spans="1:7" x14ac:dyDescent="0.2">
      <c r="A520">
        <v>492</v>
      </c>
      <c r="B520" s="5">
        <v>60267</v>
      </c>
      <c r="C520" s="11">
        <f t="shared" si="37"/>
        <v>0</v>
      </c>
      <c r="D520" s="11">
        <f t="shared" si="38"/>
        <v>0</v>
      </c>
      <c r="E520" s="11">
        <f t="shared" si="39"/>
        <v>0</v>
      </c>
      <c r="G520" s="11">
        <f t="shared" si="40"/>
        <v>0</v>
      </c>
    </row>
    <row r="521" spans="1:7" x14ac:dyDescent="0.2">
      <c r="A521">
        <v>493</v>
      </c>
      <c r="B521" s="5">
        <v>60298</v>
      </c>
      <c r="C521" s="11">
        <f t="shared" si="37"/>
        <v>0</v>
      </c>
      <c r="D521" s="11">
        <f t="shared" si="38"/>
        <v>0</v>
      </c>
      <c r="E521" s="11">
        <f t="shared" si="39"/>
        <v>0</v>
      </c>
      <c r="G521" s="11">
        <f t="shared" si="40"/>
        <v>0</v>
      </c>
    </row>
    <row r="522" spans="1:7" x14ac:dyDescent="0.2">
      <c r="A522">
        <v>494</v>
      </c>
      <c r="B522" s="5">
        <v>60326</v>
      </c>
      <c r="C522" s="11">
        <f t="shared" si="37"/>
        <v>0</v>
      </c>
      <c r="D522" s="11">
        <f t="shared" si="38"/>
        <v>0</v>
      </c>
      <c r="E522" s="11">
        <f t="shared" si="39"/>
        <v>0</v>
      </c>
      <c r="G522" s="11">
        <f t="shared" si="40"/>
        <v>0</v>
      </c>
    </row>
    <row r="523" spans="1:7" x14ac:dyDescent="0.2">
      <c r="A523">
        <v>495</v>
      </c>
      <c r="B523" s="5">
        <v>60357</v>
      </c>
      <c r="C523" s="11">
        <f t="shared" si="37"/>
        <v>0</v>
      </c>
      <c r="D523" s="11">
        <f t="shared" si="38"/>
        <v>0</v>
      </c>
      <c r="E523" s="11">
        <f t="shared" si="39"/>
        <v>0</v>
      </c>
      <c r="G523" s="11">
        <f t="shared" si="40"/>
        <v>0</v>
      </c>
    </row>
    <row r="524" spans="1:7" x14ac:dyDescent="0.2">
      <c r="A524">
        <v>496</v>
      </c>
      <c r="B524" s="5">
        <v>60387</v>
      </c>
      <c r="C524" s="11">
        <f t="shared" si="37"/>
        <v>0</v>
      </c>
      <c r="D524" s="11">
        <f t="shared" si="38"/>
        <v>0</v>
      </c>
      <c r="E524" s="11">
        <f t="shared" si="39"/>
        <v>0</v>
      </c>
      <c r="G524" s="11">
        <f t="shared" si="40"/>
        <v>0</v>
      </c>
    </row>
    <row r="525" spans="1:7" x14ac:dyDescent="0.2">
      <c r="A525">
        <v>497</v>
      </c>
      <c r="B525" s="5">
        <v>60418</v>
      </c>
      <c r="C525" s="11">
        <f t="shared" si="37"/>
        <v>0</v>
      </c>
      <c r="D525" s="11">
        <f t="shared" si="38"/>
        <v>0</v>
      </c>
      <c r="E525" s="11">
        <f t="shared" si="39"/>
        <v>0</v>
      </c>
      <c r="G525" s="11">
        <f t="shared" si="40"/>
        <v>0</v>
      </c>
    </row>
    <row r="526" spans="1:7" x14ac:dyDescent="0.2">
      <c r="A526">
        <v>498</v>
      </c>
      <c r="B526" s="5">
        <v>60448</v>
      </c>
      <c r="C526" s="11">
        <f t="shared" si="37"/>
        <v>0</v>
      </c>
      <c r="D526" s="11">
        <f t="shared" si="38"/>
        <v>0</v>
      </c>
      <c r="E526" s="11">
        <f t="shared" si="39"/>
        <v>0</v>
      </c>
      <c r="G526" s="11">
        <f t="shared" si="40"/>
        <v>0</v>
      </c>
    </row>
    <row r="527" spans="1:7" x14ac:dyDescent="0.2">
      <c r="A527">
        <v>499</v>
      </c>
      <c r="B527" s="5">
        <v>60479</v>
      </c>
      <c r="C527" s="11">
        <f t="shared" si="37"/>
        <v>0</v>
      </c>
      <c r="D527" s="11">
        <f t="shared" si="38"/>
        <v>0</v>
      </c>
      <c r="E527" s="11">
        <f t="shared" si="39"/>
        <v>0</v>
      </c>
      <c r="G527" s="11">
        <f t="shared" si="40"/>
        <v>0</v>
      </c>
    </row>
    <row r="528" spans="1:7" x14ac:dyDescent="0.2">
      <c r="A528">
        <v>500</v>
      </c>
      <c r="B528" s="5">
        <v>60510</v>
      </c>
      <c r="C528" s="11">
        <f t="shared" si="37"/>
        <v>0</v>
      </c>
      <c r="D528" s="11">
        <f t="shared" si="38"/>
        <v>0</v>
      </c>
      <c r="E528" s="11">
        <f t="shared" si="39"/>
        <v>0</v>
      </c>
      <c r="G528" s="11">
        <f t="shared" si="40"/>
        <v>0</v>
      </c>
    </row>
    <row r="529" spans="1:7" x14ac:dyDescent="0.2">
      <c r="A529">
        <v>501</v>
      </c>
      <c r="B529" s="5">
        <v>60540</v>
      </c>
      <c r="C529" s="11">
        <f t="shared" si="37"/>
        <v>0</v>
      </c>
      <c r="D529" s="11">
        <f t="shared" si="38"/>
        <v>0</v>
      </c>
      <c r="E529" s="11">
        <f t="shared" si="39"/>
        <v>0</v>
      </c>
      <c r="G529" s="11">
        <f t="shared" si="40"/>
        <v>0</v>
      </c>
    </row>
    <row r="530" spans="1:7" x14ac:dyDescent="0.2">
      <c r="A530">
        <v>502</v>
      </c>
      <c r="B530" s="5">
        <v>60571</v>
      </c>
      <c r="C530" s="11">
        <f t="shared" si="37"/>
        <v>0</v>
      </c>
      <c r="D530" s="11">
        <f t="shared" si="38"/>
        <v>0</v>
      </c>
      <c r="E530" s="11">
        <f t="shared" si="39"/>
        <v>0</v>
      </c>
      <c r="G530" s="11">
        <f t="shared" si="40"/>
        <v>0</v>
      </c>
    </row>
    <row r="531" spans="1:7" x14ac:dyDescent="0.2">
      <c r="A531">
        <v>503</v>
      </c>
      <c r="B531" s="5">
        <v>60601</v>
      </c>
      <c r="C531" s="11">
        <f t="shared" si="37"/>
        <v>0</v>
      </c>
      <c r="D531" s="11">
        <f t="shared" si="38"/>
        <v>0</v>
      </c>
      <c r="E531" s="11">
        <f t="shared" si="39"/>
        <v>0</v>
      </c>
      <c r="G531" s="11">
        <f t="shared" si="40"/>
        <v>0</v>
      </c>
    </row>
    <row r="532" spans="1:7" x14ac:dyDescent="0.2">
      <c r="A532">
        <v>504</v>
      </c>
      <c r="B532" s="5">
        <v>60632</v>
      </c>
      <c r="C532" s="11">
        <f t="shared" si="37"/>
        <v>0</v>
      </c>
      <c r="D532" s="11">
        <f t="shared" si="38"/>
        <v>0</v>
      </c>
      <c r="E532" s="11">
        <f t="shared" si="39"/>
        <v>0</v>
      </c>
      <c r="G532" s="11">
        <f t="shared" si="40"/>
        <v>0</v>
      </c>
    </row>
    <row r="533" spans="1:7" x14ac:dyDescent="0.2">
      <c r="A533">
        <v>505</v>
      </c>
      <c r="B533" s="5">
        <v>60663</v>
      </c>
      <c r="C533" s="11">
        <f t="shared" si="37"/>
        <v>0</v>
      </c>
      <c r="D533" s="11">
        <f t="shared" si="38"/>
        <v>0</v>
      </c>
      <c r="E533" s="11">
        <f t="shared" si="39"/>
        <v>0</v>
      </c>
      <c r="G533" s="11">
        <f t="shared" si="40"/>
        <v>0</v>
      </c>
    </row>
    <row r="534" spans="1:7" x14ac:dyDescent="0.2">
      <c r="A534">
        <v>506</v>
      </c>
      <c r="B534" s="5">
        <v>60691</v>
      </c>
      <c r="C534" s="11">
        <f t="shared" si="37"/>
        <v>0</v>
      </c>
      <c r="D534" s="11">
        <f t="shared" si="38"/>
        <v>0</v>
      </c>
      <c r="E534" s="11">
        <f t="shared" si="39"/>
        <v>0</v>
      </c>
      <c r="G534" s="11">
        <f t="shared" si="40"/>
        <v>0</v>
      </c>
    </row>
    <row r="535" spans="1:7" x14ac:dyDescent="0.2">
      <c r="A535">
        <v>507</v>
      </c>
      <c r="B535" s="5">
        <v>60722</v>
      </c>
      <c r="C535" s="11">
        <f t="shared" si="37"/>
        <v>0</v>
      </c>
      <c r="D535" s="11">
        <f t="shared" si="38"/>
        <v>0</v>
      </c>
      <c r="E535" s="11">
        <f t="shared" si="39"/>
        <v>0</v>
      </c>
      <c r="G535" s="11">
        <f t="shared" si="40"/>
        <v>0</v>
      </c>
    </row>
    <row r="536" spans="1:7" x14ac:dyDescent="0.2">
      <c r="A536">
        <v>508</v>
      </c>
      <c r="B536" s="5">
        <v>60752</v>
      </c>
      <c r="C536" s="11">
        <f t="shared" si="37"/>
        <v>0</v>
      </c>
      <c r="D536" s="11">
        <f t="shared" si="38"/>
        <v>0</v>
      </c>
      <c r="E536" s="11">
        <f t="shared" si="39"/>
        <v>0</v>
      </c>
      <c r="G536" s="11">
        <f t="shared" si="40"/>
        <v>0</v>
      </c>
    </row>
    <row r="537" spans="1:7" x14ac:dyDescent="0.2">
      <c r="A537">
        <v>509</v>
      </c>
      <c r="B537" s="5">
        <v>60783</v>
      </c>
      <c r="C537" s="11">
        <f t="shared" si="37"/>
        <v>0</v>
      </c>
      <c r="D537" s="11">
        <f t="shared" si="38"/>
        <v>0</v>
      </c>
      <c r="E537" s="11">
        <f t="shared" si="39"/>
        <v>0</v>
      </c>
      <c r="G537" s="11">
        <f t="shared" si="40"/>
        <v>0</v>
      </c>
    </row>
    <row r="538" spans="1:7" x14ac:dyDescent="0.2">
      <c r="A538">
        <v>510</v>
      </c>
      <c r="B538" s="5">
        <v>60813</v>
      </c>
      <c r="C538" s="11">
        <f t="shared" si="37"/>
        <v>0</v>
      </c>
      <c r="D538" s="11">
        <f t="shared" si="38"/>
        <v>0</v>
      </c>
      <c r="E538" s="11">
        <f t="shared" si="39"/>
        <v>0</v>
      </c>
      <c r="G538" s="11">
        <f t="shared" si="40"/>
        <v>0</v>
      </c>
    </row>
    <row r="539" spans="1:7" x14ac:dyDescent="0.2">
      <c r="A539">
        <v>511</v>
      </c>
      <c r="B539" s="5">
        <v>60844</v>
      </c>
      <c r="C539" s="11">
        <f t="shared" si="37"/>
        <v>0</v>
      </c>
      <c r="D539" s="11">
        <f t="shared" si="38"/>
        <v>0</v>
      </c>
      <c r="E539" s="11">
        <f t="shared" si="39"/>
        <v>0</v>
      </c>
      <c r="G539" s="11">
        <f t="shared" si="40"/>
        <v>0</v>
      </c>
    </row>
    <row r="540" spans="1:7" x14ac:dyDescent="0.2">
      <c r="A540">
        <v>512</v>
      </c>
      <c r="B540" s="5">
        <v>60875</v>
      </c>
      <c r="C540" s="11">
        <f t="shared" si="37"/>
        <v>0</v>
      </c>
      <c r="D540" s="11">
        <f t="shared" si="38"/>
        <v>0</v>
      </c>
      <c r="E540" s="11">
        <f t="shared" si="39"/>
        <v>0</v>
      </c>
      <c r="G540" s="11">
        <f t="shared" si="40"/>
        <v>0</v>
      </c>
    </row>
    <row r="541" spans="1:7" x14ac:dyDescent="0.2">
      <c r="A541">
        <v>513</v>
      </c>
      <c r="B541" s="5">
        <v>60905</v>
      </c>
      <c r="C541" s="11">
        <f t="shared" si="37"/>
        <v>0</v>
      </c>
      <c r="D541" s="11">
        <f t="shared" si="38"/>
        <v>0</v>
      </c>
      <c r="E541" s="11">
        <f t="shared" si="39"/>
        <v>0</v>
      </c>
      <c r="G541" s="11">
        <f t="shared" si="40"/>
        <v>0</v>
      </c>
    </row>
    <row r="542" spans="1:7" x14ac:dyDescent="0.2">
      <c r="A542">
        <v>514</v>
      </c>
      <c r="B542" s="5">
        <v>60936</v>
      </c>
      <c r="C542" s="11">
        <f t="shared" ref="C542:C605" si="41">MIN($B$19,G541+D542)</f>
        <v>0</v>
      </c>
      <c r="D542" s="11">
        <f t="shared" ref="D542:D605" si="42">ROUND(G541*$B$22,2)</f>
        <v>0</v>
      </c>
      <c r="E542" s="11">
        <f t="shared" ref="E542:E605" si="43">C542-D542</f>
        <v>0</v>
      </c>
      <c r="G542" s="11">
        <f t="shared" ref="G542:G605" si="44">G541-E542-F542</f>
        <v>0</v>
      </c>
    </row>
    <row r="543" spans="1:7" x14ac:dyDescent="0.2">
      <c r="A543">
        <v>515</v>
      </c>
      <c r="B543" s="5">
        <v>60966</v>
      </c>
      <c r="C543" s="11">
        <f t="shared" si="41"/>
        <v>0</v>
      </c>
      <c r="D543" s="11">
        <f t="shared" si="42"/>
        <v>0</v>
      </c>
      <c r="E543" s="11">
        <f t="shared" si="43"/>
        <v>0</v>
      </c>
      <c r="G543" s="11">
        <f t="shared" si="44"/>
        <v>0</v>
      </c>
    </row>
    <row r="544" spans="1:7" x14ac:dyDescent="0.2">
      <c r="A544">
        <v>516</v>
      </c>
      <c r="B544" s="5">
        <v>60997</v>
      </c>
      <c r="C544" s="11">
        <f t="shared" si="41"/>
        <v>0</v>
      </c>
      <c r="D544" s="11">
        <f t="shared" si="42"/>
        <v>0</v>
      </c>
      <c r="E544" s="11">
        <f t="shared" si="43"/>
        <v>0</v>
      </c>
      <c r="G544" s="11">
        <f t="shared" si="44"/>
        <v>0</v>
      </c>
    </row>
    <row r="545" spans="1:7" x14ac:dyDescent="0.2">
      <c r="A545">
        <v>517</v>
      </c>
      <c r="B545" s="5">
        <v>61028</v>
      </c>
      <c r="C545" s="11">
        <f t="shared" si="41"/>
        <v>0</v>
      </c>
      <c r="D545" s="11">
        <f t="shared" si="42"/>
        <v>0</v>
      </c>
      <c r="E545" s="11">
        <f t="shared" si="43"/>
        <v>0</v>
      </c>
      <c r="G545" s="11">
        <f t="shared" si="44"/>
        <v>0</v>
      </c>
    </row>
    <row r="546" spans="1:7" x14ac:dyDescent="0.2">
      <c r="A546">
        <v>518</v>
      </c>
      <c r="B546" s="5">
        <v>61056</v>
      </c>
      <c r="C546" s="11">
        <f t="shared" si="41"/>
        <v>0</v>
      </c>
      <c r="D546" s="11">
        <f t="shared" si="42"/>
        <v>0</v>
      </c>
      <c r="E546" s="11">
        <f t="shared" si="43"/>
        <v>0</v>
      </c>
      <c r="G546" s="11">
        <f t="shared" si="44"/>
        <v>0</v>
      </c>
    </row>
    <row r="547" spans="1:7" x14ac:dyDescent="0.2">
      <c r="A547">
        <v>519</v>
      </c>
      <c r="B547" s="5">
        <v>61087</v>
      </c>
      <c r="C547" s="11">
        <f t="shared" si="41"/>
        <v>0</v>
      </c>
      <c r="D547" s="11">
        <f t="shared" si="42"/>
        <v>0</v>
      </c>
      <c r="E547" s="11">
        <f t="shared" si="43"/>
        <v>0</v>
      </c>
      <c r="G547" s="11">
        <f t="shared" si="44"/>
        <v>0</v>
      </c>
    </row>
    <row r="548" spans="1:7" x14ac:dyDescent="0.2">
      <c r="A548">
        <v>520</v>
      </c>
      <c r="B548" s="5">
        <v>61117</v>
      </c>
      <c r="C548" s="11">
        <f t="shared" si="41"/>
        <v>0</v>
      </c>
      <c r="D548" s="11">
        <f t="shared" si="42"/>
        <v>0</v>
      </c>
      <c r="E548" s="11">
        <f t="shared" si="43"/>
        <v>0</v>
      </c>
      <c r="G548" s="11">
        <f t="shared" si="44"/>
        <v>0</v>
      </c>
    </row>
    <row r="549" spans="1:7" x14ac:dyDescent="0.2">
      <c r="A549">
        <v>521</v>
      </c>
      <c r="B549" s="5">
        <v>61148</v>
      </c>
      <c r="C549" s="11">
        <f t="shared" si="41"/>
        <v>0</v>
      </c>
      <c r="D549" s="11">
        <f t="shared" si="42"/>
        <v>0</v>
      </c>
      <c r="E549" s="11">
        <f t="shared" si="43"/>
        <v>0</v>
      </c>
      <c r="G549" s="11">
        <f t="shared" si="44"/>
        <v>0</v>
      </c>
    </row>
    <row r="550" spans="1:7" x14ac:dyDescent="0.2">
      <c r="A550">
        <v>522</v>
      </c>
      <c r="B550" s="5">
        <v>61178</v>
      </c>
      <c r="C550" s="11">
        <f t="shared" si="41"/>
        <v>0</v>
      </c>
      <c r="D550" s="11">
        <f t="shared" si="42"/>
        <v>0</v>
      </c>
      <c r="E550" s="11">
        <f t="shared" si="43"/>
        <v>0</v>
      </c>
      <c r="G550" s="11">
        <f t="shared" si="44"/>
        <v>0</v>
      </c>
    </row>
    <row r="551" spans="1:7" x14ac:dyDescent="0.2">
      <c r="A551">
        <v>523</v>
      </c>
      <c r="B551" s="5">
        <v>61209</v>
      </c>
      <c r="C551" s="11">
        <f t="shared" si="41"/>
        <v>0</v>
      </c>
      <c r="D551" s="11">
        <f t="shared" si="42"/>
        <v>0</v>
      </c>
      <c r="E551" s="11">
        <f t="shared" si="43"/>
        <v>0</v>
      </c>
      <c r="G551" s="11">
        <f t="shared" si="44"/>
        <v>0</v>
      </c>
    </row>
    <row r="552" spans="1:7" x14ac:dyDescent="0.2">
      <c r="A552">
        <v>524</v>
      </c>
      <c r="B552" s="5">
        <v>61240</v>
      </c>
      <c r="C552" s="11">
        <f t="shared" si="41"/>
        <v>0</v>
      </c>
      <c r="D552" s="11">
        <f t="shared" si="42"/>
        <v>0</v>
      </c>
      <c r="E552" s="11">
        <f t="shared" si="43"/>
        <v>0</v>
      </c>
      <c r="G552" s="11">
        <f t="shared" si="44"/>
        <v>0</v>
      </c>
    </row>
    <row r="553" spans="1:7" x14ac:dyDescent="0.2">
      <c r="A553">
        <v>525</v>
      </c>
      <c r="B553" s="5">
        <v>61270</v>
      </c>
      <c r="C553" s="11">
        <f t="shared" si="41"/>
        <v>0</v>
      </c>
      <c r="D553" s="11">
        <f t="shared" si="42"/>
        <v>0</v>
      </c>
      <c r="E553" s="11">
        <f t="shared" si="43"/>
        <v>0</v>
      </c>
      <c r="G553" s="11">
        <f t="shared" si="44"/>
        <v>0</v>
      </c>
    </row>
    <row r="554" spans="1:7" x14ac:dyDescent="0.2">
      <c r="A554">
        <v>526</v>
      </c>
      <c r="B554" s="5">
        <v>61301</v>
      </c>
      <c r="C554" s="11">
        <f t="shared" si="41"/>
        <v>0</v>
      </c>
      <c r="D554" s="11">
        <f t="shared" si="42"/>
        <v>0</v>
      </c>
      <c r="E554" s="11">
        <f t="shared" si="43"/>
        <v>0</v>
      </c>
      <c r="G554" s="11">
        <f t="shared" si="44"/>
        <v>0</v>
      </c>
    </row>
    <row r="555" spans="1:7" x14ac:dyDescent="0.2">
      <c r="A555">
        <v>527</v>
      </c>
      <c r="B555" s="5">
        <v>61331</v>
      </c>
      <c r="C555" s="11">
        <f t="shared" si="41"/>
        <v>0</v>
      </c>
      <c r="D555" s="11">
        <f t="shared" si="42"/>
        <v>0</v>
      </c>
      <c r="E555" s="11">
        <f t="shared" si="43"/>
        <v>0</v>
      </c>
      <c r="G555" s="11">
        <f t="shared" si="44"/>
        <v>0</v>
      </c>
    </row>
    <row r="556" spans="1:7" x14ac:dyDescent="0.2">
      <c r="A556">
        <v>528</v>
      </c>
      <c r="B556" s="5">
        <v>61362</v>
      </c>
      <c r="C556" s="11">
        <f t="shared" si="41"/>
        <v>0</v>
      </c>
      <c r="D556" s="11">
        <f t="shared" si="42"/>
        <v>0</v>
      </c>
      <c r="E556" s="11">
        <f t="shared" si="43"/>
        <v>0</v>
      </c>
      <c r="G556" s="11">
        <f t="shared" si="44"/>
        <v>0</v>
      </c>
    </row>
    <row r="557" spans="1:7" x14ac:dyDescent="0.2">
      <c r="C557" s="11">
        <f t="shared" si="41"/>
        <v>0</v>
      </c>
      <c r="D557" s="11">
        <f t="shared" si="42"/>
        <v>0</v>
      </c>
      <c r="E557" s="11">
        <f t="shared" si="43"/>
        <v>0</v>
      </c>
      <c r="G557" s="11">
        <f t="shared" si="44"/>
        <v>0</v>
      </c>
    </row>
    <row r="558" spans="1:7" x14ac:dyDescent="0.2">
      <c r="C558" s="11">
        <f t="shared" si="41"/>
        <v>0</v>
      </c>
      <c r="D558" s="11">
        <f t="shared" si="42"/>
        <v>0</v>
      </c>
      <c r="E558" s="11">
        <f t="shared" si="43"/>
        <v>0</v>
      </c>
      <c r="G558" s="11">
        <f t="shared" si="44"/>
        <v>0</v>
      </c>
    </row>
    <row r="559" spans="1:7" x14ac:dyDescent="0.2">
      <c r="C559" s="11">
        <f t="shared" si="41"/>
        <v>0</v>
      </c>
      <c r="D559" s="11">
        <f t="shared" si="42"/>
        <v>0</v>
      </c>
      <c r="E559" s="11">
        <f t="shared" si="43"/>
        <v>0</v>
      </c>
      <c r="G559" s="11">
        <f t="shared" si="44"/>
        <v>0</v>
      </c>
    </row>
    <row r="560" spans="1:7" x14ac:dyDescent="0.2">
      <c r="C560" s="11">
        <f t="shared" si="41"/>
        <v>0</v>
      </c>
      <c r="D560" s="11">
        <f t="shared" si="42"/>
        <v>0</v>
      </c>
      <c r="E560" s="11">
        <f t="shared" si="43"/>
        <v>0</v>
      </c>
      <c r="G560" s="11">
        <f t="shared" si="44"/>
        <v>0</v>
      </c>
    </row>
    <row r="561" spans="3:7" x14ac:dyDescent="0.2">
      <c r="C561" s="11">
        <f t="shared" si="41"/>
        <v>0</v>
      </c>
      <c r="D561" s="11">
        <f t="shared" si="42"/>
        <v>0</v>
      </c>
      <c r="E561" s="11">
        <f t="shared" si="43"/>
        <v>0</v>
      </c>
      <c r="G561" s="11">
        <f t="shared" si="44"/>
        <v>0</v>
      </c>
    </row>
    <row r="562" spans="3:7" x14ac:dyDescent="0.2">
      <c r="C562" s="11">
        <f t="shared" si="41"/>
        <v>0</v>
      </c>
      <c r="D562" s="11">
        <f t="shared" si="42"/>
        <v>0</v>
      </c>
      <c r="E562" s="11">
        <f t="shared" si="43"/>
        <v>0</v>
      </c>
      <c r="G562" s="11">
        <f t="shared" si="44"/>
        <v>0</v>
      </c>
    </row>
    <row r="563" spans="3:7" x14ac:dyDescent="0.2">
      <c r="C563" s="11">
        <f t="shared" si="41"/>
        <v>0</v>
      </c>
      <c r="D563" s="11">
        <f t="shared" si="42"/>
        <v>0</v>
      </c>
      <c r="E563" s="11">
        <f t="shared" si="43"/>
        <v>0</v>
      </c>
      <c r="G563" s="11">
        <f t="shared" si="44"/>
        <v>0</v>
      </c>
    </row>
    <row r="564" spans="3:7" x14ac:dyDescent="0.2">
      <c r="C564" s="11">
        <f t="shared" si="41"/>
        <v>0</v>
      </c>
      <c r="D564" s="11">
        <f t="shared" si="42"/>
        <v>0</v>
      </c>
      <c r="E564" s="11">
        <f t="shared" si="43"/>
        <v>0</v>
      </c>
      <c r="G564" s="11">
        <f t="shared" si="44"/>
        <v>0</v>
      </c>
    </row>
    <row r="565" spans="3:7" x14ac:dyDescent="0.2">
      <c r="C565" s="11">
        <f t="shared" si="41"/>
        <v>0</v>
      </c>
      <c r="D565" s="11">
        <f t="shared" si="42"/>
        <v>0</v>
      </c>
      <c r="E565" s="11">
        <f t="shared" si="43"/>
        <v>0</v>
      </c>
      <c r="G565" s="11">
        <f t="shared" si="44"/>
        <v>0</v>
      </c>
    </row>
    <row r="566" spans="3:7" x14ac:dyDescent="0.2">
      <c r="C566" s="11">
        <f t="shared" si="41"/>
        <v>0</v>
      </c>
      <c r="D566" s="11">
        <f t="shared" si="42"/>
        <v>0</v>
      </c>
      <c r="E566" s="11">
        <f t="shared" si="43"/>
        <v>0</v>
      </c>
      <c r="G566" s="11">
        <f t="shared" si="44"/>
        <v>0</v>
      </c>
    </row>
    <row r="567" spans="3:7" x14ac:dyDescent="0.2">
      <c r="C567" s="11">
        <f t="shared" si="41"/>
        <v>0</v>
      </c>
      <c r="D567" s="11">
        <f t="shared" si="42"/>
        <v>0</v>
      </c>
      <c r="E567" s="11">
        <f t="shared" si="43"/>
        <v>0</v>
      </c>
      <c r="G567" s="11">
        <f t="shared" si="44"/>
        <v>0</v>
      </c>
    </row>
    <row r="568" spans="3:7" x14ac:dyDescent="0.2">
      <c r="C568" s="11">
        <f t="shared" si="41"/>
        <v>0</v>
      </c>
      <c r="D568" s="11">
        <f t="shared" si="42"/>
        <v>0</v>
      </c>
      <c r="E568" s="11">
        <f t="shared" si="43"/>
        <v>0</v>
      </c>
      <c r="G568" s="11">
        <f t="shared" si="44"/>
        <v>0</v>
      </c>
    </row>
    <row r="569" spans="3:7" x14ac:dyDescent="0.2">
      <c r="C569" s="11">
        <f t="shared" si="41"/>
        <v>0</v>
      </c>
      <c r="D569" s="11">
        <f t="shared" si="42"/>
        <v>0</v>
      </c>
      <c r="E569" s="11">
        <f t="shared" si="43"/>
        <v>0</v>
      </c>
      <c r="G569" s="11">
        <f t="shared" si="44"/>
        <v>0</v>
      </c>
    </row>
    <row r="570" spans="3:7" x14ac:dyDescent="0.2">
      <c r="C570" s="11">
        <f t="shared" si="41"/>
        <v>0</v>
      </c>
      <c r="D570" s="11">
        <f t="shared" si="42"/>
        <v>0</v>
      </c>
      <c r="E570" s="11">
        <f t="shared" si="43"/>
        <v>0</v>
      </c>
      <c r="G570" s="11">
        <f t="shared" si="44"/>
        <v>0</v>
      </c>
    </row>
    <row r="571" spans="3:7" x14ac:dyDescent="0.2">
      <c r="C571" s="11">
        <f t="shared" si="41"/>
        <v>0</v>
      </c>
      <c r="D571" s="11">
        <f t="shared" si="42"/>
        <v>0</v>
      </c>
      <c r="E571" s="11">
        <f t="shared" si="43"/>
        <v>0</v>
      </c>
      <c r="G571" s="11">
        <f t="shared" si="44"/>
        <v>0</v>
      </c>
    </row>
    <row r="572" spans="3:7" x14ac:dyDescent="0.2">
      <c r="C572" s="11">
        <f t="shared" si="41"/>
        <v>0</v>
      </c>
      <c r="D572" s="11">
        <f t="shared" si="42"/>
        <v>0</v>
      </c>
      <c r="E572" s="11">
        <f t="shared" si="43"/>
        <v>0</v>
      </c>
      <c r="G572" s="11">
        <f t="shared" si="44"/>
        <v>0</v>
      </c>
    </row>
    <row r="573" spans="3:7" x14ac:dyDescent="0.2">
      <c r="C573" s="11">
        <f t="shared" si="41"/>
        <v>0</v>
      </c>
      <c r="D573" s="11">
        <f t="shared" si="42"/>
        <v>0</v>
      </c>
      <c r="E573" s="11">
        <f t="shared" si="43"/>
        <v>0</v>
      </c>
      <c r="G573" s="11">
        <f t="shared" si="44"/>
        <v>0</v>
      </c>
    </row>
    <row r="574" spans="3:7" x14ac:dyDescent="0.2">
      <c r="C574" s="11">
        <f t="shared" si="41"/>
        <v>0</v>
      </c>
      <c r="D574" s="11">
        <f t="shared" si="42"/>
        <v>0</v>
      </c>
      <c r="E574" s="11">
        <f t="shared" si="43"/>
        <v>0</v>
      </c>
      <c r="G574" s="11">
        <f t="shared" si="44"/>
        <v>0</v>
      </c>
    </row>
    <row r="575" spans="3:7" x14ac:dyDescent="0.2">
      <c r="C575" s="11">
        <f t="shared" si="41"/>
        <v>0</v>
      </c>
      <c r="D575" s="11">
        <f t="shared" si="42"/>
        <v>0</v>
      </c>
      <c r="E575" s="11">
        <f t="shared" si="43"/>
        <v>0</v>
      </c>
      <c r="G575" s="11">
        <f t="shared" si="44"/>
        <v>0</v>
      </c>
    </row>
    <row r="576" spans="3:7" x14ac:dyDescent="0.2">
      <c r="C576" s="11">
        <f t="shared" si="41"/>
        <v>0</v>
      </c>
      <c r="D576" s="11">
        <f t="shared" si="42"/>
        <v>0</v>
      </c>
      <c r="E576" s="11">
        <f t="shared" si="43"/>
        <v>0</v>
      </c>
      <c r="G576" s="11">
        <f t="shared" si="44"/>
        <v>0</v>
      </c>
    </row>
    <row r="577" spans="3:7" x14ac:dyDescent="0.2">
      <c r="C577" s="11">
        <f t="shared" si="41"/>
        <v>0</v>
      </c>
      <c r="D577" s="11">
        <f t="shared" si="42"/>
        <v>0</v>
      </c>
      <c r="E577" s="11">
        <f t="shared" si="43"/>
        <v>0</v>
      </c>
      <c r="G577" s="11">
        <f t="shared" si="44"/>
        <v>0</v>
      </c>
    </row>
    <row r="578" spans="3:7" x14ac:dyDescent="0.2">
      <c r="C578" s="11">
        <f t="shared" si="41"/>
        <v>0</v>
      </c>
      <c r="D578" s="11">
        <f t="shared" si="42"/>
        <v>0</v>
      </c>
      <c r="E578" s="11">
        <f t="shared" si="43"/>
        <v>0</v>
      </c>
      <c r="G578" s="11">
        <f t="shared" si="44"/>
        <v>0</v>
      </c>
    </row>
    <row r="579" spans="3:7" x14ac:dyDescent="0.2">
      <c r="C579" s="11">
        <f t="shared" si="41"/>
        <v>0</v>
      </c>
      <c r="D579" s="11">
        <f t="shared" si="42"/>
        <v>0</v>
      </c>
      <c r="E579" s="11">
        <f t="shared" si="43"/>
        <v>0</v>
      </c>
      <c r="G579" s="11">
        <f t="shared" si="44"/>
        <v>0</v>
      </c>
    </row>
    <row r="580" spans="3:7" x14ac:dyDescent="0.2">
      <c r="C580" s="11">
        <f t="shared" si="41"/>
        <v>0</v>
      </c>
      <c r="D580" s="11">
        <f t="shared" si="42"/>
        <v>0</v>
      </c>
      <c r="E580" s="11">
        <f t="shared" si="43"/>
        <v>0</v>
      </c>
      <c r="G580" s="11">
        <f t="shared" si="44"/>
        <v>0</v>
      </c>
    </row>
    <row r="581" spans="3:7" x14ac:dyDescent="0.2">
      <c r="C581" s="11">
        <f t="shared" si="41"/>
        <v>0</v>
      </c>
      <c r="D581" s="11">
        <f t="shared" si="42"/>
        <v>0</v>
      </c>
      <c r="E581" s="11">
        <f t="shared" si="43"/>
        <v>0</v>
      </c>
      <c r="G581" s="11">
        <f t="shared" si="44"/>
        <v>0</v>
      </c>
    </row>
    <row r="582" spans="3:7" x14ac:dyDescent="0.2">
      <c r="C582" s="11">
        <f t="shared" si="41"/>
        <v>0</v>
      </c>
      <c r="D582" s="11">
        <f t="shared" si="42"/>
        <v>0</v>
      </c>
      <c r="E582" s="11">
        <f t="shared" si="43"/>
        <v>0</v>
      </c>
      <c r="G582" s="11">
        <f t="shared" si="44"/>
        <v>0</v>
      </c>
    </row>
    <row r="583" spans="3:7" x14ac:dyDescent="0.2">
      <c r="C583" s="11">
        <f t="shared" si="41"/>
        <v>0</v>
      </c>
      <c r="D583" s="11">
        <f t="shared" si="42"/>
        <v>0</v>
      </c>
      <c r="E583" s="11">
        <f t="shared" si="43"/>
        <v>0</v>
      </c>
      <c r="G583" s="11">
        <f t="shared" si="44"/>
        <v>0</v>
      </c>
    </row>
    <row r="584" spans="3:7" x14ac:dyDescent="0.2">
      <c r="C584" s="11">
        <f t="shared" si="41"/>
        <v>0</v>
      </c>
      <c r="D584" s="11">
        <f t="shared" si="42"/>
        <v>0</v>
      </c>
      <c r="E584" s="11">
        <f t="shared" si="43"/>
        <v>0</v>
      </c>
      <c r="G584" s="11">
        <f t="shared" si="44"/>
        <v>0</v>
      </c>
    </row>
    <row r="585" spans="3:7" x14ac:dyDescent="0.2">
      <c r="C585" s="11">
        <f t="shared" si="41"/>
        <v>0</v>
      </c>
      <c r="D585" s="11">
        <f t="shared" si="42"/>
        <v>0</v>
      </c>
      <c r="E585" s="11">
        <f t="shared" si="43"/>
        <v>0</v>
      </c>
      <c r="G585" s="11">
        <f t="shared" si="44"/>
        <v>0</v>
      </c>
    </row>
    <row r="586" spans="3:7" x14ac:dyDescent="0.2">
      <c r="C586" s="11">
        <f t="shared" si="41"/>
        <v>0</v>
      </c>
      <c r="D586" s="11">
        <f t="shared" si="42"/>
        <v>0</v>
      </c>
      <c r="E586" s="11">
        <f t="shared" si="43"/>
        <v>0</v>
      </c>
      <c r="G586" s="11">
        <f t="shared" si="44"/>
        <v>0</v>
      </c>
    </row>
    <row r="587" spans="3:7" x14ac:dyDescent="0.2">
      <c r="C587" s="11">
        <f t="shared" si="41"/>
        <v>0</v>
      </c>
      <c r="D587" s="11">
        <f t="shared" si="42"/>
        <v>0</v>
      </c>
      <c r="E587" s="11">
        <f t="shared" si="43"/>
        <v>0</v>
      </c>
      <c r="G587" s="11">
        <f t="shared" si="44"/>
        <v>0</v>
      </c>
    </row>
    <row r="588" spans="3:7" x14ac:dyDescent="0.2">
      <c r="C588" s="11">
        <f t="shared" si="41"/>
        <v>0</v>
      </c>
      <c r="D588" s="11">
        <f t="shared" si="42"/>
        <v>0</v>
      </c>
      <c r="E588" s="11">
        <f t="shared" si="43"/>
        <v>0</v>
      </c>
      <c r="G588" s="11">
        <f t="shared" si="44"/>
        <v>0</v>
      </c>
    </row>
    <row r="589" spans="3:7" x14ac:dyDescent="0.2">
      <c r="C589" s="11">
        <f t="shared" si="41"/>
        <v>0</v>
      </c>
      <c r="D589" s="11">
        <f t="shared" si="42"/>
        <v>0</v>
      </c>
      <c r="E589" s="11">
        <f t="shared" si="43"/>
        <v>0</v>
      </c>
      <c r="G589" s="11">
        <f t="shared" si="44"/>
        <v>0</v>
      </c>
    </row>
    <row r="590" spans="3:7" x14ac:dyDescent="0.2">
      <c r="C590" s="11">
        <f t="shared" si="41"/>
        <v>0</v>
      </c>
      <c r="D590" s="11">
        <f t="shared" si="42"/>
        <v>0</v>
      </c>
      <c r="E590" s="11">
        <f t="shared" si="43"/>
        <v>0</v>
      </c>
      <c r="G590" s="11">
        <f t="shared" si="44"/>
        <v>0</v>
      </c>
    </row>
    <row r="591" spans="3:7" x14ac:dyDescent="0.2">
      <c r="C591" s="11">
        <f t="shared" si="41"/>
        <v>0</v>
      </c>
      <c r="D591" s="11">
        <f t="shared" si="42"/>
        <v>0</v>
      </c>
      <c r="E591" s="11">
        <f t="shared" si="43"/>
        <v>0</v>
      </c>
      <c r="G591" s="11">
        <f t="shared" si="44"/>
        <v>0</v>
      </c>
    </row>
    <row r="592" spans="3:7" x14ac:dyDescent="0.2">
      <c r="C592" s="11">
        <f t="shared" si="41"/>
        <v>0</v>
      </c>
      <c r="D592" s="11">
        <f t="shared" si="42"/>
        <v>0</v>
      </c>
      <c r="E592" s="11">
        <f t="shared" si="43"/>
        <v>0</v>
      </c>
      <c r="G592" s="11">
        <f t="shared" si="44"/>
        <v>0</v>
      </c>
    </row>
    <row r="593" spans="3:7" x14ac:dyDescent="0.2">
      <c r="C593" s="11">
        <f t="shared" si="41"/>
        <v>0</v>
      </c>
      <c r="D593" s="11">
        <f t="shared" si="42"/>
        <v>0</v>
      </c>
      <c r="E593" s="11">
        <f t="shared" si="43"/>
        <v>0</v>
      </c>
      <c r="G593" s="11">
        <f t="shared" si="44"/>
        <v>0</v>
      </c>
    </row>
    <row r="594" spans="3:7" x14ac:dyDescent="0.2">
      <c r="C594" s="11">
        <f t="shared" si="41"/>
        <v>0</v>
      </c>
      <c r="D594" s="11">
        <f t="shared" si="42"/>
        <v>0</v>
      </c>
      <c r="E594" s="11">
        <f t="shared" si="43"/>
        <v>0</v>
      </c>
      <c r="G594" s="11">
        <f t="shared" si="44"/>
        <v>0</v>
      </c>
    </row>
    <row r="595" spans="3:7" x14ac:dyDescent="0.2">
      <c r="C595" s="11">
        <f t="shared" si="41"/>
        <v>0</v>
      </c>
      <c r="D595" s="11">
        <f t="shared" si="42"/>
        <v>0</v>
      </c>
      <c r="E595" s="11">
        <f t="shared" si="43"/>
        <v>0</v>
      </c>
      <c r="G595" s="11">
        <f t="shared" si="44"/>
        <v>0</v>
      </c>
    </row>
    <row r="596" spans="3:7" x14ac:dyDescent="0.2">
      <c r="C596" s="11">
        <f t="shared" si="41"/>
        <v>0</v>
      </c>
      <c r="D596" s="11">
        <f t="shared" si="42"/>
        <v>0</v>
      </c>
      <c r="E596" s="11">
        <f t="shared" si="43"/>
        <v>0</v>
      </c>
      <c r="G596" s="11">
        <f t="shared" si="44"/>
        <v>0</v>
      </c>
    </row>
    <row r="597" spans="3:7" x14ac:dyDescent="0.2">
      <c r="C597" s="11">
        <f t="shared" si="41"/>
        <v>0</v>
      </c>
      <c r="D597" s="11">
        <f t="shared" si="42"/>
        <v>0</v>
      </c>
      <c r="E597" s="11">
        <f t="shared" si="43"/>
        <v>0</v>
      </c>
      <c r="G597" s="11">
        <f t="shared" si="44"/>
        <v>0</v>
      </c>
    </row>
    <row r="598" spans="3:7" x14ac:dyDescent="0.2">
      <c r="C598" s="11">
        <f t="shared" si="41"/>
        <v>0</v>
      </c>
      <c r="D598" s="11">
        <f t="shared" si="42"/>
        <v>0</v>
      </c>
      <c r="E598" s="11">
        <f t="shared" si="43"/>
        <v>0</v>
      </c>
      <c r="G598" s="11">
        <f t="shared" si="44"/>
        <v>0</v>
      </c>
    </row>
    <row r="599" spans="3:7" x14ac:dyDescent="0.2">
      <c r="C599" s="11">
        <f t="shared" si="41"/>
        <v>0</v>
      </c>
      <c r="D599" s="11">
        <f t="shared" si="42"/>
        <v>0</v>
      </c>
      <c r="E599" s="11">
        <f t="shared" si="43"/>
        <v>0</v>
      </c>
      <c r="G599" s="11">
        <f t="shared" si="44"/>
        <v>0</v>
      </c>
    </row>
    <row r="600" spans="3:7" x14ac:dyDescent="0.2">
      <c r="C600" s="11">
        <f t="shared" si="41"/>
        <v>0</v>
      </c>
      <c r="D600" s="11">
        <f t="shared" si="42"/>
        <v>0</v>
      </c>
      <c r="E600" s="11">
        <f t="shared" si="43"/>
        <v>0</v>
      </c>
      <c r="G600" s="11">
        <f t="shared" si="44"/>
        <v>0</v>
      </c>
    </row>
    <row r="601" spans="3:7" x14ac:dyDescent="0.2">
      <c r="C601" s="11">
        <f t="shared" si="41"/>
        <v>0</v>
      </c>
      <c r="D601" s="11">
        <f t="shared" si="42"/>
        <v>0</v>
      </c>
      <c r="E601" s="11">
        <f t="shared" si="43"/>
        <v>0</v>
      </c>
      <c r="G601" s="11">
        <f t="shared" si="44"/>
        <v>0</v>
      </c>
    </row>
    <row r="602" spans="3:7" x14ac:dyDescent="0.2">
      <c r="C602" s="11">
        <f t="shared" si="41"/>
        <v>0</v>
      </c>
      <c r="D602" s="11">
        <f t="shared" si="42"/>
        <v>0</v>
      </c>
      <c r="E602" s="11">
        <f t="shared" si="43"/>
        <v>0</v>
      </c>
      <c r="G602" s="11">
        <f t="shared" si="44"/>
        <v>0</v>
      </c>
    </row>
    <row r="603" spans="3:7" x14ac:dyDescent="0.2">
      <c r="C603" s="11">
        <f t="shared" si="41"/>
        <v>0</v>
      </c>
      <c r="D603" s="11">
        <f t="shared" si="42"/>
        <v>0</v>
      </c>
      <c r="E603" s="11">
        <f t="shared" si="43"/>
        <v>0</v>
      </c>
      <c r="G603" s="11">
        <f t="shared" si="44"/>
        <v>0</v>
      </c>
    </row>
    <row r="604" spans="3:7" x14ac:dyDescent="0.2">
      <c r="C604" s="11">
        <f t="shared" si="41"/>
        <v>0</v>
      </c>
      <c r="D604" s="11">
        <f t="shared" si="42"/>
        <v>0</v>
      </c>
      <c r="E604" s="11">
        <f t="shared" si="43"/>
        <v>0</v>
      </c>
      <c r="G604" s="11">
        <f t="shared" si="44"/>
        <v>0</v>
      </c>
    </row>
    <row r="605" spans="3:7" x14ac:dyDescent="0.2">
      <c r="C605" s="11">
        <f t="shared" si="41"/>
        <v>0</v>
      </c>
      <c r="D605" s="11">
        <f t="shared" si="42"/>
        <v>0</v>
      </c>
      <c r="E605" s="11">
        <f t="shared" si="43"/>
        <v>0</v>
      </c>
      <c r="G605" s="11">
        <f t="shared" si="44"/>
        <v>0</v>
      </c>
    </row>
    <row r="606" spans="3:7" x14ac:dyDescent="0.2">
      <c r="C606" s="11">
        <f t="shared" ref="C606:C669" si="45">MIN($B$19,G605+D606)</f>
        <v>0</v>
      </c>
      <c r="D606" s="11">
        <f t="shared" ref="D606:D669" si="46">ROUND(G605*$B$22,2)</f>
        <v>0</v>
      </c>
      <c r="E606" s="11">
        <f t="shared" ref="E606:E669" si="47">C606-D606</f>
        <v>0</v>
      </c>
      <c r="G606" s="11">
        <f t="shared" ref="G606:G669" si="48">G605-E606-F606</f>
        <v>0</v>
      </c>
    </row>
    <row r="607" spans="3:7" x14ac:dyDescent="0.2">
      <c r="C607" s="11">
        <f t="shared" si="45"/>
        <v>0</v>
      </c>
      <c r="D607" s="11">
        <f t="shared" si="46"/>
        <v>0</v>
      </c>
      <c r="E607" s="11">
        <f t="shared" si="47"/>
        <v>0</v>
      </c>
      <c r="G607" s="11">
        <f t="shared" si="48"/>
        <v>0</v>
      </c>
    </row>
    <row r="608" spans="3:7" x14ac:dyDescent="0.2">
      <c r="C608" s="11">
        <f t="shared" si="45"/>
        <v>0</v>
      </c>
      <c r="D608" s="11">
        <f t="shared" si="46"/>
        <v>0</v>
      </c>
      <c r="E608" s="11">
        <f t="shared" si="47"/>
        <v>0</v>
      </c>
      <c r="G608" s="11">
        <f t="shared" si="48"/>
        <v>0</v>
      </c>
    </row>
    <row r="609" spans="3:7" x14ac:dyDescent="0.2">
      <c r="C609" s="11">
        <f t="shared" si="45"/>
        <v>0</v>
      </c>
      <c r="D609" s="11">
        <f t="shared" si="46"/>
        <v>0</v>
      </c>
      <c r="E609" s="11">
        <f t="shared" si="47"/>
        <v>0</v>
      </c>
      <c r="G609" s="11">
        <f t="shared" si="48"/>
        <v>0</v>
      </c>
    </row>
    <row r="610" spans="3:7" x14ac:dyDescent="0.2">
      <c r="C610" s="11">
        <f t="shared" si="45"/>
        <v>0</v>
      </c>
      <c r="D610" s="11">
        <f t="shared" si="46"/>
        <v>0</v>
      </c>
      <c r="E610" s="11">
        <f t="shared" si="47"/>
        <v>0</v>
      </c>
      <c r="G610" s="11">
        <f t="shared" si="48"/>
        <v>0</v>
      </c>
    </row>
    <row r="611" spans="3:7" x14ac:dyDescent="0.2">
      <c r="C611" s="11">
        <f t="shared" si="45"/>
        <v>0</v>
      </c>
      <c r="D611" s="11">
        <f t="shared" si="46"/>
        <v>0</v>
      </c>
      <c r="E611" s="11">
        <f t="shared" si="47"/>
        <v>0</v>
      </c>
      <c r="G611" s="11">
        <f t="shared" si="48"/>
        <v>0</v>
      </c>
    </row>
    <row r="612" spans="3:7" x14ac:dyDescent="0.2">
      <c r="C612" s="11">
        <f t="shared" si="45"/>
        <v>0</v>
      </c>
      <c r="D612" s="11">
        <f t="shared" si="46"/>
        <v>0</v>
      </c>
      <c r="E612" s="11">
        <f t="shared" si="47"/>
        <v>0</v>
      </c>
      <c r="G612" s="11">
        <f t="shared" si="48"/>
        <v>0</v>
      </c>
    </row>
    <row r="613" spans="3:7" x14ac:dyDescent="0.2">
      <c r="C613" s="11">
        <f t="shared" si="45"/>
        <v>0</v>
      </c>
      <c r="D613" s="11">
        <f t="shared" si="46"/>
        <v>0</v>
      </c>
      <c r="E613" s="11">
        <f t="shared" si="47"/>
        <v>0</v>
      </c>
      <c r="G613" s="11">
        <f t="shared" si="48"/>
        <v>0</v>
      </c>
    </row>
    <row r="614" spans="3:7" x14ac:dyDescent="0.2">
      <c r="C614" s="11">
        <f t="shared" si="45"/>
        <v>0</v>
      </c>
      <c r="D614" s="11">
        <f t="shared" si="46"/>
        <v>0</v>
      </c>
      <c r="E614" s="11">
        <f t="shared" si="47"/>
        <v>0</v>
      </c>
      <c r="G614" s="11">
        <f t="shared" si="48"/>
        <v>0</v>
      </c>
    </row>
    <row r="615" spans="3:7" x14ac:dyDescent="0.2">
      <c r="C615" s="11">
        <f t="shared" si="45"/>
        <v>0</v>
      </c>
      <c r="D615" s="11">
        <f t="shared" si="46"/>
        <v>0</v>
      </c>
      <c r="E615" s="11">
        <f t="shared" si="47"/>
        <v>0</v>
      </c>
      <c r="G615" s="11">
        <f t="shared" si="48"/>
        <v>0</v>
      </c>
    </row>
    <row r="616" spans="3:7" x14ac:dyDescent="0.2">
      <c r="C616" s="11">
        <f t="shared" si="45"/>
        <v>0</v>
      </c>
      <c r="D616" s="11">
        <f t="shared" si="46"/>
        <v>0</v>
      </c>
      <c r="E616" s="11">
        <f t="shared" si="47"/>
        <v>0</v>
      </c>
      <c r="G616" s="11">
        <f t="shared" si="48"/>
        <v>0</v>
      </c>
    </row>
    <row r="617" spans="3:7" x14ac:dyDescent="0.2">
      <c r="C617" s="11">
        <f t="shared" si="45"/>
        <v>0</v>
      </c>
      <c r="D617" s="11">
        <f t="shared" si="46"/>
        <v>0</v>
      </c>
      <c r="E617" s="11">
        <f t="shared" si="47"/>
        <v>0</v>
      </c>
      <c r="G617" s="11">
        <f t="shared" si="48"/>
        <v>0</v>
      </c>
    </row>
    <row r="618" spans="3:7" x14ac:dyDescent="0.2">
      <c r="C618" s="11">
        <f t="shared" si="45"/>
        <v>0</v>
      </c>
      <c r="D618" s="11">
        <f t="shared" si="46"/>
        <v>0</v>
      </c>
      <c r="E618" s="11">
        <f t="shared" si="47"/>
        <v>0</v>
      </c>
      <c r="G618" s="11">
        <f t="shared" si="48"/>
        <v>0</v>
      </c>
    </row>
    <row r="619" spans="3:7" x14ac:dyDescent="0.2">
      <c r="C619" s="11">
        <f t="shared" si="45"/>
        <v>0</v>
      </c>
      <c r="D619" s="11">
        <f t="shared" si="46"/>
        <v>0</v>
      </c>
      <c r="E619" s="11">
        <f t="shared" si="47"/>
        <v>0</v>
      </c>
      <c r="G619" s="11">
        <f t="shared" si="48"/>
        <v>0</v>
      </c>
    </row>
    <row r="620" spans="3:7" x14ac:dyDescent="0.2">
      <c r="C620" s="11">
        <f t="shared" si="45"/>
        <v>0</v>
      </c>
      <c r="D620" s="11">
        <f t="shared" si="46"/>
        <v>0</v>
      </c>
      <c r="E620" s="11">
        <f t="shared" si="47"/>
        <v>0</v>
      </c>
      <c r="G620" s="11">
        <f t="shared" si="48"/>
        <v>0</v>
      </c>
    </row>
    <row r="621" spans="3:7" x14ac:dyDescent="0.2">
      <c r="C621" s="11">
        <f t="shared" si="45"/>
        <v>0</v>
      </c>
      <c r="D621" s="11">
        <f t="shared" si="46"/>
        <v>0</v>
      </c>
      <c r="E621" s="11">
        <f t="shared" si="47"/>
        <v>0</v>
      </c>
      <c r="G621" s="11">
        <f t="shared" si="48"/>
        <v>0</v>
      </c>
    </row>
    <row r="622" spans="3:7" x14ac:dyDescent="0.2">
      <c r="C622" s="11">
        <f t="shared" si="45"/>
        <v>0</v>
      </c>
      <c r="D622" s="11">
        <f t="shared" si="46"/>
        <v>0</v>
      </c>
      <c r="E622" s="11">
        <f t="shared" si="47"/>
        <v>0</v>
      </c>
      <c r="G622" s="11">
        <f t="shared" si="48"/>
        <v>0</v>
      </c>
    </row>
    <row r="623" spans="3:7" x14ac:dyDescent="0.2">
      <c r="C623" s="11">
        <f t="shared" si="45"/>
        <v>0</v>
      </c>
      <c r="D623" s="11">
        <f t="shared" si="46"/>
        <v>0</v>
      </c>
      <c r="E623" s="11">
        <f t="shared" si="47"/>
        <v>0</v>
      </c>
      <c r="G623" s="11">
        <f t="shared" si="48"/>
        <v>0</v>
      </c>
    </row>
    <row r="624" spans="3:7" x14ac:dyDescent="0.2">
      <c r="C624" s="11">
        <f t="shared" si="45"/>
        <v>0</v>
      </c>
      <c r="D624" s="11">
        <f t="shared" si="46"/>
        <v>0</v>
      </c>
      <c r="E624" s="11">
        <f t="shared" si="47"/>
        <v>0</v>
      </c>
      <c r="G624" s="11">
        <f t="shared" si="48"/>
        <v>0</v>
      </c>
    </row>
    <row r="625" spans="3:7" x14ac:dyDescent="0.2">
      <c r="C625" s="11">
        <f t="shared" si="45"/>
        <v>0</v>
      </c>
      <c r="D625" s="11">
        <f t="shared" si="46"/>
        <v>0</v>
      </c>
      <c r="E625" s="11">
        <f t="shared" si="47"/>
        <v>0</v>
      </c>
      <c r="G625" s="11">
        <f t="shared" si="48"/>
        <v>0</v>
      </c>
    </row>
    <row r="626" spans="3:7" x14ac:dyDescent="0.2">
      <c r="C626" s="11">
        <f t="shared" si="45"/>
        <v>0</v>
      </c>
      <c r="D626" s="11">
        <f t="shared" si="46"/>
        <v>0</v>
      </c>
      <c r="E626" s="11">
        <f t="shared" si="47"/>
        <v>0</v>
      </c>
      <c r="G626" s="11">
        <f t="shared" si="48"/>
        <v>0</v>
      </c>
    </row>
    <row r="627" spans="3:7" x14ac:dyDescent="0.2">
      <c r="C627" s="11">
        <f t="shared" si="45"/>
        <v>0</v>
      </c>
      <c r="D627" s="11">
        <f t="shared" si="46"/>
        <v>0</v>
      </c>
      <c r="E627" s="11">
        <f t="shared" si="47"/>
        <v>0</v>
      </c>
      <c r="G627" s="11">
        <f t="shared" si="48"/>
        <v>0</v>
      </c>
    </row>
    <row r="628" spans="3:7" x14ac:dyDescent="0.2">
      <c r="C628" s="11">
        <f t="shared" si="45"/>
        <v>0</v>
      </c>
      <c r="D628" s="11">
        <f t="shared" si="46"/>
        <v>0</v>
      </c>
      <c r="E628" s="11">
        <f t="shared" si="47"/>
        <v>0</v>
      </c>
      <c r="G628" s="11">
        <f t="shared" si="48"/>
        <v>0</v>
      </c>
    </row>
    <row r="629" spans="3:7" x14ac:dyDescent="0.2">
      <c r="C629" s="11">
        <f t="shared" si="45"/>
        <v>0</v>
      </c>
      <c r="D629" s="11">
        <f t="shared" si="46"/>
        <v>0</v>
      </c>
      <c r="E629" s="11">
        <f t="shared" si="47"/>
        <v>0</v>
      </c>
      <c r="G629" s="11">
        <f t="shared" si="48"/>
        <v>0</v>
      </c>
    </row>
    <row r="630" spans="3:7" x14ac:dyDescent="0.2">
      <c r="C630" s="11">
        <f t="shared" si="45"/>
        <v>0</v>
      </c>
      <c r="D630" s="11">
        <f t="shared" si="46"/>
        <v>0</v>
      </c>
      <c r="E630" s="11">
        <f t="shared" si="47"/>
        <v>0</v>
      </c>
      <c r="G630" s="11">
        <f t="shared" si="48"/>
        <v>0</v>
      </c>
    </row>
    <row r="631" spans="3:7" x14ac:dyDescent="0.2">
      <c r="C631" s="11">
        <f t="shared" si="45"/>
        <v>0</v>
      </c>
      <c r="D631" s="11">
        <f t="shared" si="46"/>
        <v>0</v>
      </c>
      <c r="E631" s="11">
        <f t="shared" si="47"/>
        <v>0</v>
      </c>
      <c r="G631" s="11">
        <f t="shared" si="48"/>
        <v>0</v>
      </c>
    </row>
    <row r="632" spans="3:7" x14ac:dyDescent="0.2">
      <c r="C632" s="11">
        <f t="shared" si="45"/>
        <v>0</v>
      </c>
      <c r="D632" s="11">
        <f t="shared" si="46"/>
        <v>0</v>
      </c>
      <c r="E632" s="11">
        <f t="shared" si="47"/>
        <v>0</v>
      </c>
      <c r="G632" s="11">
        <f t="shared" si="48"/>
        <v>0</v>
      </c>
    </row>
    <row r="633" spans="3:7" x14ac:dyDescent="0.2">
      <c r="C633" s="11">
        <f t="shared" si="45"/>
        <v>0</v>
      </c>
      <c r="D633" s="11">
        <f t="shared" si="46"/>
        <v>0</v>
      </c>
      <c r="E633" s="11">
        <f t="shared" si="47"/>
        <v>0</v>
      </c>
      <c r="G633" s="11">
        <f t="shared" si="48"/>
        <v>0</v>
      </c>
    </row>
    <row r="634" spans="3:7" x14ac:dyDescent="0.2">
      <c r="C634" s="11">
        <f t="shared" si="45"/>
        <v>0</v>
      </c>
      <c r="D634" s="11">
        <f t="shared" si="46"/>
        <v>0</v>
      </c>
      <c r="E634" s="11">
        <f t="shared" si="47"/>
        <v>0</v>
      </c>
      <c r="G634" s="11">
        <f t="shared" si="48"/>
        <v>0</v>
      </c>
    </row>
    <row r="635" spans="3:7" x14ac:dyDescent="0.2">
      <c r="C635" s="11">
        <f t="shared" si="45"/>
        <v>0</v>
      </c>
      <c r="D635" s="11">
        <f t="shared" si="46"/>
        <v>0</v>
      </c>
      <c r="E635" s="11">
        <f t="shared" si="47"/>
        <v>0</v>
      </c>
      <c r="G635" s="11">
        <f t="shared" si="48"/>
        <v>0</v>
      </c>
    </row>
    <row r="636" spans="3:7" x14ac:dyDescent="0.2">
      <c r="C636" s="11">
        <f t="shared" si="45"/>
        <v>0</v>
      </c>
      <c r="D636" s="11">
        <f t="shared" si="46"/>
        <v>0</v>
      </c>
      <c r="E636" s="11">
        <f t="shared" si="47"/>
        <v>0</v>
      </c>
      <c r="G636" s="11">
        <f t="shared" si="48"/>
        <v>0</v>
      </c>
    </row>
    <row r="637" spans="3:7" x14ac:dyDescent="0.2">
      <c r="C637" s="11">
        <f t="shared" si="45"/>
        <v>0</v>
      </c>
      <c r="D637" s="11">
        <f t="shared" si="46"/>
        <v>0</v>
      </c>
      <c r="E637" s="11">
        <f t="shared" si="47"/>
        <v>0</v>
      </c>
      <c r="G637" s="11">
        <f t="shared" si="48"/>
        <v>0</v>
      </c>
    </row>
    <row r="638" spans="3:7" x14ac:dyDescent="0.2">
      <c r="C638" s="11">
        <f t="shared" si="45"/>
        <v>0</v>
      </c>
      <c r="D638" s="11">
        <f t="shared" si="46"/>
        <v>0</v>
      </c>
      <c r="E638" s="11">
        <f t="shared" si="47"/>
        <v>0</v>
      </c>
      <c r="G638" s="11">
        <f t="shared" si="48"/>
        <v>0</v>
      </c>
    </row>
    <row r="639" spans="3:7" x14ac:dyDescent="0.2">
      <c r="C639" s="11">
        <f t="shared" si="45"/>
        <v>0</v>
      </c>
      <c r="D639" s="11">
        <f t="shared" si="46"/>
        <v>0</v>
      </c>
      <c r="E639" s="11">
        <f t="shared" si="47"/>
        <v>0</v>
      </c>
      <c r="G639" s="11">
        <f t="shared" si="48"/>
        <v>0</v>
      </c>
    </row>
    <row r="640" spans="3:7" x14ac:dyDescent="0.2">
      <c r="C640" s="11">
        <f t="shared" si="45"/>
        <v>0</v>
      </c>
      <c r="D640" s="11">
        <f t="shared" si="46"/>
        <v>0</v>
      </c>
      <c r="E640" s="11">
        <f t="shared" si="47"/>
        <v>0</v>
      </c>
      <c r="G640" s="11">
        <f t="shared" si="48"/>
        <v>0</v>
      </c>
    </row>
    <row r="641" spans="3:7" x14ac:dyDescent="0.2">
      <c r="C641" s="11">
        <f t="shared" si="45"/>
        <v>0</v>
      </c>
      <c r="D641" s="11">
        <f t="shared" si="46"/>
        <v>0</v>
      </c>
      <c r="E641" s="11">
        <f t="shared" si="47"/>
        <v>0</v>
      </c>
      <c r="G641" s="11">
        <f t="shared" si="48"/>
        <v>0</v>
      </c>
    </row>
    <row r="642" spans="3:7" x14ac:dyDescent="0.2">
      <c r="C642" s="11">
        <f t="shared" si="45"/>
        <v>0</v>
      </c>
      <c r="D642" s="11">
        <f t="shared" si="46"/>
        <v>0</v>
      </c>
      <c r="E642" s="11">
        <f t="shared" si="47"/>
        <v>0</v>
      </c>
      <c r="G642" s="11">
        <f t="shared" si="48"/>
        <v>0</v>
      </c>
    </row>
    <row r="643" spans="3:7" x14ac:dyDescent="0.2">
      <c r="C643" s="11">
        <f t="shared" si="45"/>
        <v>0</v>
      </c>
      <c r="D643" s="11">
        <f t="shared" si="46"/>
        <v>0</v>
      </c>
      <c r="E643" s="11">
        <f t="shared" si="47"/>
        <v>0</v>
      </c>
      <c r="G643" s="11">
        <f t="shared" si="48"/>
        <v>0</v>
      </c>
    </row>
    <row r="644" spans="3:7" x14ac:dyDescent="0.2">
      <c r="C644" s="11">
        <f t="shared" si="45"/>
        <v>0</v>
      </c>
      <c r="D644" s="11">
        <f t="shared" si="46"/>
        <v>0</v>
      </c>
      <c r="E644" s="11">
        <f t="shared" si="47"/>
        <v>0</v>
      </c>
      <c r="G644" s="11">
        <f t="shared" si="48"/>
        <v>0</v>
      </c>
    </row>
    <row r="645" spans="3:7" x14ac:dyDescent="0.2">
      <c r="C645" s="11">
        <f t="shared" si="45"/>
        <v>0</v>
      </c>
      <c r="D645" s="11">
        <f t="shared" si="46"/>
        <v>0</v>
      </c>
      <c r="E645" s="11">
        <f t="shared" si="47"/>
        <v>0</v>
      </c>
      <c r="G645" s="11">
        <f t="shared" si="48"/>
        <v>0</v>
      </c>
    </row>
    <row r="646" spans="3:7" x14ac:dyDescent="0.2">
      <c r="C646" s="11">
        <f t="shared" si="45"/>
        <v>0</v>
      </c>
      <c r="D646" s="11">
        <f t="shared" si="46"/>
        <v>0</v>
      </c>
      <c r="E646" s="11">
        <f t="shared" si="47"/>
        <v>0</v>
      </c>
      <c r="G646" s="11">
        <f t="shared" si="48"/>
        <v>0</v>
      </c>
    </row>
    <row r="647" spans="3:7" x14ac:dyDescent="0.2">
      <c r="C647" s="11">
        <f t="shared" si="45"/>
        <v>0</v>
      </c>
      <c r="D647" s="11">
        <f t="shared" si="46"/>
        <v>0</v>
      </c>
      <c r="E647" s="11">
        <f t="shared" si="47"/>
        <v>0</v>
      </c>
      <c r="G647" s="11">
        <f t="shared" si="48"/>
        <v>0</v>
      </c>
    </row>
    <row r="648" spans="3:7" x14ac:dyDescent="0.2">
      <c r="C648" s="11">
        <f t="shared" si="45"/>
        <v>0</v>
      </c>
      <c r="D648" s="11">
        <f t="shared" si="46"/>
        <v>0</v>
      </c>
      <c r="E648" s="11">
        <f t="shared" si="47"/>
        <v>0</v>
      </c>
      <c r="G648" s="11">
        <f t="shared" si="48"/>
        <v>0</v>
      </c>
    </row>
    <row r="649" spans="3:7" x14ac:dyDescent="0.2">
      <c r="C649" s="11">
        <f t="shared" si="45"/>
        <v>0</v>
      </c>
      <c r="D649" s="11">
        <f t="shared" si="46"/>
        <v>0</v>
      </c>
      <c r="E649" s="11">
        <f t="shared" si="47"/>
        <v>0</v>
      </c>
      <c r="G649" s="11">
        <f t="shared" si="48"/>
        <v>0</v>
      </c>
    </row>
    <row r="650" spans="3:7" x14ac:dyDescent="0.2">
      <c r="C650" s="11">
        <f t="shared" si="45"/>
        <v>0</v>
      </c>
      <c r="D650" s="11">
        <f t="shared" si="46"/>
        <v>0</v>
      </c>
      <c r="E650" s="11">
        <f t="shared" si="47"/>
        <v>0</v>
      </c>
      <c r="G650" s="11">
        <f t="shared" si="48"/>
        <v>0</v>
      </c>
    </row>
    <row r="651" spans="3:7" x14ac:dyDescent="0.2">
      <c r="C651" s="11">
        <f t="shared" si="45"/>
        <v>0</v>
      </c>
      <c r="D651" s="11">
        <f t="shared" si="46"/>
        <v>0</v>
      </c>
      <c r="E651" s="11">
        <f t="shared" si="47"/>
        <v>0</v>
      </c>
      <c r="G651" s="11">
        <f t="shared" si="48"/>
        <v>0</v>
      </c>
    </row>
    <row r="652" spans="3:7" x14ac:dyDescent="0.2">
      <c r="C652" s="11">
        <f t="shared" si="45"/>
        <v>0</v>
      </c>
      <c r="D652" s="11">
        <f t="shared" si="46"/>
        <v>0</v>
      </c>
      <c r="E652" s="11">
        <f t="shared" si="47"/>
        <v>0</v>
      </c>
      <c r="G652" s="11">
        <f t="shared" si="48"/>
        <v>0</v>
      </c>
    </row>
    <row r="653" spans="3:7" x14ac:dyDescent="0.2">
      <c r="C653" s="11">
        <f t="shared" si="45"/>
        <v>0</v>
      </c>
      <c r="D653" s="11">
        <f t="shared" si="46"/>
        <v>0</v>
      </c>
      <c r="E653" s="11">
        <f t="shared" si="47"/>
        <v>0</v>
      </c>
      <c r="G653" s="11">
        <f t="shared" si="48"/>
        <v>0</v>
      </c>
    </row>
    <row r="654" spans="3:7" x14ac:dyDescent="0.2">
      <c r="C654" s="11">
        <f t="shared" si="45"/>
        <v>0</v>
      </c>
      <c r="D654" s="11">
        <f t="shared" si="46"/>
        <v>0</v>
      </c>
      <c r="E654" s="11">
        <f t="shared" si="47"/>
        <v>0</v>
      </c>
      <c r="G654" s="11">
        <f t="shared" si="48"/>
        <v>0</v>
      </c>
    </row>
    <row r="655" spans="3:7" x14ac:dyDescent="0.2">
      <c r="C655" s="11">
        <f t="shared" si="45"/>
        <v>0</v>
      </c>
      <c r="D655" s="11">
        <f t="shared" si="46"/>
        <v>0</v>
      </c>
      <c r="E655" s="11">
        <f t="shared" si="47"/>
        <v>0</v>
      </c>
      <c r="G655" s="11">
        <f t="shared" si="48"/>
        <v>0</v>
      </c>
    </row>
    <row r="656" spans="3:7" x14ac:dyDescent="0.2">
      <c r="C656" s="11">
        <f t="shared" si="45"/>
        <v>0</v>
      </c>
      <c r="D656" s="11">
        <f t="shared" si="46"/>
        <v>0</v>
      </c>
      <c r="E656" s="11">
        <f t="shared" si="47"/>
        <v>0</v>
      </c>
      <c r="G656" s="11">
        <f t="shared" si="48"/>
        <v>0</v>
      </c>
    </row>
    <row r="657" spans="3:7" x14ac:dyDescent="0.2">
      <c r="C657" s="11">
        <f t="shared" si="45"/>
        <v>0</v>
      </c>
      <c r="D657" s="11">
        <f t="shared" si="46"/>
        <v>0</v>
      </c>
      <c r="E657" s="11">
        <f t="shared" si="47"/>
        <v>0</v>
      </c>
      <c r="G657" s="11">
        <f t="shared" si="48"/>
        <v>0</v>
      </c>
    </row>
    <row r="658" spans="3:7" x14ac:dyDescent="0.2">
      <c r="C658" s="11">
        <f t="shared" si="45"/>
        <v>0</v>
      </c>
      <c r="D658" s="11">
        <f t="shared" si="46"/>
        <v>0</v>
      </c>
      <c r="E658" s="11">
        <f t="shared" si="47"/>
        <v>0</v>
      </c>
      <c r="G658" s="11">
        <f t="shared" si="48"/>
        <v>0</v>
      </c>
    </row>
    <row r="659" spans="3:7" x14ac:dyDescent="0.2">
      <c r="C659" s="11">
        <f t="shared" si="45"/>
        <v>0</v>
      </c>
      <c r="D659" s="11">
        <f t="shared" si="46"/>
        <v>0</v>
      </c>
      <c r="E659" s="11">
        <f t="shared" si="47"/>
        <v>0</v>
      </c>
      <c r="G659" s="11">
        <f t="shared" si="48"/>
        <v>0</v>
      </c>
    </row>
    <row r="660" spans="3:7" x14ac:dyDescent="0.2">
      <c r="C660" s="11">
        <f t="shared" si="45"/>
        <v>0</v>
      </c>
      <c r="D660" s="11">
        <f t="shared" si="46"/>
        <v>0</v>
      </c>
      <c r="E660" s="11">
        <f t="shared" si="47"/>
        <v>0</v>
      </c>
      <c r="G660" s="11">
        <f t="shared" si="48"/>
        <v>0</v>
      </c>
    </row>
    <row r="661" spans="3:7" x14ac:dyDescent="0.2">
      <c r="C661" s="11">
        <f t="shared" si="45"/>
        <v>0</v>
      </c>
      <c r="D661" s="11">
        <f t="shared" si="46"/>
        <v>0</v>
      </c>
      <c r="E661" s="11">
        <f t="shared" si="47"/>
        <v>0</v>
      </c>
      <c r="G661" s="11">
        <f t="shared" si="48"/>
        <v>0</v>
      </c>
    </row>
    <row r="662" spans="3:7" x14ac:dyDescent="0.2">
      <c r="C662" s="11">
        <f t="shared" si="45"/>
        <v>0</v>
      </c>
      <c r="D662" s="11">
        <f t="shared" si="46"/>
        <v>0</v>
      </c>
      <c r="E662" s="11">
        <f t="shared" si="47"/>
        <v>0</v>
      </c>
      <c r="G662" s="11">
        <f t="shared" si="48"/>
        <v>0</v>
      </c>
    </row>
    <row r="663" spans="3:7" x14ac:dyDescent="0.2">
      <c r="C663" s="11">
        <f t="shared" si="45"/>
        <v>0</v>
      </c>
      <c r="D663" s="11">
        <f t="shared" si="46"/>
        <v>0</v>
      </c>
      <c r="E663" s="11">
        <f t="shared" si="47"/>
        <v>0</v>
      </c>
      <c r="G663" s="11">
        <f t="shared" si="48"/>
        <v>0</v>
      </c>
    </row>
    <row r="664" spans="3:7" x14ac:dyDescent="0.2">
      <c r="C664" s="11">
        <f t="shared" si="45"/>
        <v>0</v>
      </c>
      <c r="D664" s="11">
        <f t="shared" si="46"/>
        <v>0</v>
      </c>
      <c r="E664" s="11">
        <f t="shared" si="47"/>
        <v>0</v>
      </c>
      <c r="G664" s="11">
        <f t="shared" si="48"/>
        <v>0</v>
      </c>
    </row>
    <row r="665" spans="3:7" x14ac:dyDescent="0.2">
      <c r="C665" s="11">
        <f t="shared" si="45"/>
        <v>0</v>
      </c>
      <c r="D665" s="11">
        <f t="shared" si="46"/>
        <v>0</v>
      </c>
      <c r="E665" s="11">
        <f t="shared" si="47"/>
        <v>0</v>
      </c>
      <c r="G665" s="11">
        <f t="shared" si="48"/>
        <v>0</v>
      </c>
    </row>
    <row r="666" spans="3:7" x14ac:dyDescent="0.2">
      <c r="C666" s="11">
        <f t="shared" si="45"/>
        <v>0</v>
      </c>
      <c r="D666" s="11">
        <f t="shared" si="46"/>
        <v>0</v>
      </c>
      <c r="E666" s="11">
        <f t="shared" si="47"/>
        <v>0</v>
      </c>
      <c r="G666" s="11">
        <f t="shared" si="48"/>
        <v>0</v>
      </c>
    </row>
    <row r="667" spans="3:7" x14ac:dyDescent="0.2">
      <c r="C667" s="11">
        <f t="shared" si="45"/>
        <v>0</v>
      </c>
      <c r="D667" s="11">
        <f t="shared" si="46"/>
        <v>0</v>
      </c>
      <c r="E667" s="11">
        <f t="shared" si="47"/>
        <v>0</v>
      </c>
      <c r="G667" s="11">
        <f t="shared" si="48"/>
        <v>0</v>
      </c>
    </row>
    <row r="668" spans="3:7" x14ac:dyDescent="0.2">
      <c r="C668" s="11">
        <f t="shared" si="45"/>
        <v>0</v>
      </c>
      <c r="D668" s="11">
        <f t="shared" si="46"/>
        <v>0</v>
      </c>
      <c r="E668" s="11">
        <f t="shared" si="47"/>
        <v>0</v>
      </c>
      <c r="G668" s="11">
        <f t="shared" si="48"/>
        <v>0</v>
      </c>
    </row>
    <row r="669" spans="3:7" x14ac:dyDescent="0.2">
      <c r="C669" s="11">
        <f t="shared" si="45"/>
        <v>0</v>
      </c>
      <c r="D669" s="11">
        <f t="shared" si="46"/>
        <v>0</v>
      </c>
      <c r="E669" s="11">
        <f t="shared" si="47"/>
        <v>0</v>
      </c>
      <c r="G669" s="11">
        <f t="shared" si="48"/>
        <v>0</v>
      </c>
    </row>
    <row r="670" spans="3:7" x14ac:dyDescent="0.2">
      <c r="C670" s="11">
        <f t="shared" ref="C670:C733" si="49">MIN($B$19,G669+D670)</f>
        <v>0</v>
      </c>
      <c r="D670" s="11">
        <f t="shared" ref="D670:D733" si="50">ROUND(G669*$B$22,2)</f>
        <v>0</v>
      </c>
      <c r="E670" s="11">
        <f t="shared" ref="E670:E733" si="51">C670-D670</f>
        <v>0</v>
      </c>
      <c r="G670" s="11">
        <f t="shared" ref="G670:G733" si="52">G669-E670-F670</f>
        <v>0</v>
      </c>
    </row>
    <row r="671" spans="3:7" x14ac:dyDescent="0.2">
      <c r="C671" s="11">
        <f t="shared" si="49"/>
        <v>0</v>
      </c>
      <c r="D671" s="11">
        <f t="shared" si="50"/>
        <v>0</v>
      </c>
      <c r="E671" s="11">
        <f t="shared" si="51"/>
        <v>0</v>
      </c>
      <c r="G671" s="11">
        <f t="shared" si="52"/>
        <v>0</v>
      </c>
    </row>
    <row r="672" spans="3:7" x14ac:dyDescent="0.2">
      <c r="C672" s="11">
        <f t="shared" si="49"/>
        <v>0</v>
      </c>
      <c r="D672" s="11">
        <f t="shared" si="50"/>
        <v>0</v>
      </c>
      <c r="E672" s="11">
        <f t="shared" si="51"/>
        <v>0</v>
      </c>
      <c r="G672" s="11">
        <f t="shared" si="52"/>
        <v>0</v>
      </c>
    </row>
    <row r="673" spans="3:7" x14ac:dyDescent="0.2">
      <c r="C673" s="11">
        <f t="shared" si="49"/>
        <v>0</v>
      </c>
      <c r="D673" s="11">
        <f t="shared" si="50"/>
        <v>0</v>
      </c>
      <c r="E673" s="11">
        <f t="shared" si="51"/>
        <v>0</v>
      </c>
      <c r="G673" s="11">
        <f t="shared" si="52"/>
        <v>0</v>
      </c>
    </row>
    <row r="674" spans="3:7" x14ac:dyDescent="0.2">
      <c r="C674" s="11">
        <f t="shared" si="49"/>
        <v>0</v>
      </c>
      <c r="D674" s="11">
        <f t="shared" si="50"/>
        <v>0</v>
      </c>
      <c r="E674" s="11">
        <f t="shared" si="51"/>
        <v>0</v>
      </c>
      <c r="G674" s="11">
        <f t="shared" si="52"/>
        <v>0</v>
      </c>
    </row>
    <row r="675" spans="3:7" x14ac:dyDescent="0.2">
      <c r="C675" s="11">
        <f t="shared" si="49"/>
        <v>0</v>
      </c>
      <c r="D675" s="11">
        <f t="shared" si="50"/>
        <v>0</v>
      </c>
      <c r="E675" s="11">
        <f t="shared" si="51"/>
        <v>0</v>
      </c>
      <c r="G675" s="11">
        <f t="shared" si="52"/>
        <v>0</v>
      </c>
    </row>
    <row r="676" spans="3:7" x14ac:dyDescent="0.2">
      <c r="C676" s="11">
        <f t="shared" si="49"/>
        <v>0</v>
      </c>
      <c r="D676" s="11">
        <f t="shared" si="50"/>
        <v>0</v>
      </c>
      <c r="E676" s="11">
        <f t="shared" si="51"/>
        <v>0</v>
      </c>
      <c r="G676" s="11">
        <f t="shared" si="52"/>
        <v>0</v>
      </c>
    </row>
    <row r="677" spans="3:7" x14ac:dyDescent="0.2">
      <c r="C677" s="11">
        <f t="shared" si="49"/>
        <v>0</v>
      </c>
      <c r="D677" s="11">
        <f t="shared" si="50"/>
        <v>0</v>
      </c>
      <c r="E677" s="11">
        <f t="shared" si="51"/>
        <v>0</v>
      </c>
      <c r="G677" s="11">
        <f t="shared" si="52"/>
        <v>0</v>
      </c>
    </row>
    <row r="678" spans="3:7" x14ac:dyDescent="0.2">
      <c r="C678" s="11">
        <f t="shared" si="49"/>
        <v>0</v>
      </c>
      <c r="D678" s="11">
        <f t="shared" si="50"/>
        <v>0</v>
      </c>
      <c r="E678" s="11">
        <f t="shared" si="51"/>
        <v>0</v>
      </c>
      <c r="G678" s="11">
        <f t="shared" si="52"/>
        <v>0</v>
      </c>
    </row>
    <row r="679" spans="3:7" x14ac:dyDescent="0.2">
      <c r="C679" s="11">
        <f t="shared" si="49"/>
        <v>0</v>
      </c>
      <c r="D679" s="11">
        <f t="shared" si="50"/>
        <v>0</v>
      </c>
      <c r="E679" s="11">
        <f t="shared" si="51"/>
        <v>0</v>
      </c>
      <c r="G679" s="11">
        <f t="shared" si="52"/>
        <v>0</v>
      </c>
    </row>
    <row r="680" spans="3:7" x14ac:dyDescent="0.2">
      <c r="C680" s="11">
        <f t="shared" si="49"/>
        <v>0</v>
      </c>
      <c r="D680" s="11">
        <f t="shared" si="50"/>
        <v>0</v>
      </c>
      <c r="E680" s="11">
        <f t="shared" si="51"/>
        <v>0</v>
      </c>
      <c r="G680" s="11">
        <f t="shared" si="52"/>
        <v>0</v>
      </c>
    </row>
    <row r="681" spans="3:7" x14ac:dyDescent="0.2">
      <c r="C681" s="11">
        <f t="shared" si="49"/>
        <v>0</v>
      </c>
      <c r="D681" s="11">
        <f t="shared" si="50"/>
        <v>0</v>
      </c>
      <c r="E681" s="11">
        <f t="shared" si="51"/>
        <v>0</v>
      </c>
      <c r="G681" s="11">
        <f t="shared" si="52"/>
        <v>0</v>
      </c>
    </row>
    <row r="682" spans="3:7" x14ac:dyDescent="0.2">
      <c r="C682" s="11">
        <f t="shared" si="49"/>
        <v>0</v>
      </c>
      <c r="D682" s="11">
        <f t="shared" si="50"/>
        <v>0</v>
      </c>
      <c r="E682" s="11">
        <f t="shared" si="51"/>
        <v>0</v>
      </c>
      <c r="G682" s="11">
        <f t="shared" si="52"/>
        <v>0</v>
      </c>
    </row>
    <row r="683" spans="3:7" x14ac:dyDescent="0.2">
      <c r="C683" s="11">
        <f t="shared" si="49"/>
        <v>0</v>
      </c>
      <c r="D683" s="11">
        <f t="shared" si="50"/>
        <v>0</v>
      </c>
      <c r="E683" s="11">
        <f t="shared" si="51"/>
        <v>0</v>
      </c>
      <c r="G683" s="11">
        <f t="shared" si="52"/>
        <v>0</v>
      </c>
    </row>
    <row r="684" spans="3:7" x14ac:dyDescent="0.2">
      <c r="C684" s="11">
        <f t="shared" si="49"/>
        <v>0</v>
      </c>
      <c r="D684" s="11">
        <f t="shared" si="50"/>
        <v>0</v>
      </c>
      <c r="E684" s="11">
        <f t="shared" si="51"/>
        <v>0</v>
      </c>
      <c r="G684" s="11">
        <f t="shared" si="52"/>
        <v>0</v>
      </c>
    </row>
    <row r="685" spans="3:7" x14ac:dyDescent="0.2">
      <c r="C685" s="11">
        <f t="shared" si="49"/>
        <v>0</v>
      </c>
      <c r="D685" s="11">
        <f t="shared" si="50"/>
        <v>0</v>
      </c>
      <c r="E685" s="11">
        <f t="shared" si="51"/>
        <v>0</v>
      </c>
      <c r="G685" s="11">
        <f t="shared" si="52"/>
        <v>0</v>
      </c>
    </row>
    <row r="686" spans="3:7" x14ac:dyDescent="0.2">
      <c r="C686" s="11">
        <f t="shared" si="49"/>
        <v>0</v>
      </c>
      <c r="D686" s="11">
        <f t="shared" si="50"/>
        <v>0</v>
      </c>
      <c r="E686" s="11">
        <f t="shared" si="51"/>
        <v>0</v>
      </c>
      <c r="G686" s="11">
        <f t="shared" si="52"/>
        <v>0</v>
      </c>
    </row>
    <row r="687" spans="3:7" x14ac:dyDescent="0.2">
      <c r="C687" s="11">
        <f t="shared" si="49"/>
        <v>0</v>
      </c>
      <c r="D687" s="11">
        <f t="shared" si="50"/>
        <v>0</v>
      </c>
      <c r="E687" s="11">
        <f t="shared" si="51"/>
        <v>0</v>
      </c>
      <c r="G687" s="11">
        <f t="shared" si="52"/>
        <v>0</v>
      </c>
    </row>
    <row r="688" spans="3:7" x14ac:dyDescent="0.2">
      <c r="C688" s="11">
        <f t="shared" si="49"/>
        <v>0</v>
      </c>
      <c r="D688" s="11">
        <f t="shared" si="50"/>
        <v>0</v>
      </c>
      <c r="E688" s="11">
        <f t="shared" si="51"/>
        <v>0</v>
      </c>
      <c r="G688" s="11">
        <f t="shared" si="52"/>
        <v>0</v>
      </c>
    </row>
    <row r="689" spans="3:7" x14ac:dyDescent="0.2">
      <c r="C689" s="11">
        <f t="shared" si="49"/>
        <v>0</v>
      </c>
      <c r="D689" s="11">
        <f t="shared" si="50"/>
        <v>0</v>
      </c>
      <c r="E689" s="11">
        <f t="shared" si="51"/>
        <v>0</v>
      </c>
      <c r="G689" s="11">
        <f t="shared" si="52"/>
        <v>0</v>
      </c>
    </row>
    <row r="690" spans="3:7" x14ac:dyDescent="0.2">
      <c r="C690" s="11">
        <f t="shared" si="49"/>
        <v>0</v>
      </c>
      <c r="D690" s="11">
        <f t="shared" si="50"/>
        <v>0</v>
      </c>
      <c r="E690" s="11">
        <f t="shared" si="51"/>
        <v>0</v>
      </c>
      <c r="G690" s="11">
        <f t="shared" si="52"/>
        <v>0</v>
      </c>
    </row>
    <row r="691" spans="3:7" x14ac:dyDescent="0.2">
      <c r="C691" s="11">
        <f t="shared" si="49"/>
        <v>0</v>
      </c>
      <c r="D691" s="11">
        <f t="shared" si="50"/>
        <v>0</v>
      </c>
      <c r="E691" s="11">
        <f t="shared" si="51"/>
        <v>0</v>
      </c>
      <c r="G691" s="11">
        <f t="shared" si="52"/>
        <v>0</v>
      </c>
    </row>
    <row r="692" spans="3:7" x14ac:dyDescent="0.2">
      <c r="C692" s="11">
        <f t="shared" si="49"/>
        <v>0</v>
      </c>
      <c r="D692" s="11">
        <f t="shared" si="50"/>
        <v>0</v>
      </c>
      <c r="E692" s="11">
        <f t="shared" si="51"/>
        <v>0</v>
      </c>
      <c r="G692" s="11">
        <f t="shared" si="52"/>
        <v>0</v>
      </c>
    </row>
    <row r="693" spans="3:7" x14ac:dyDescent="0.2">
      <c r="C693" s="11">
        <f t="shared" si="49"/>
        <v>0</v>
      </c>
      <c r="D693" s="11">
        <f t="shared" si="50"/>
        <v>0</v>
      </c>
      <c r="E693" s="11">
        <f t="shared" si="51"/>
        <v>0</v>
      </c>
      <c r="G693" s="11">
        <f t="shared" si="52"/>
        <v>0</v>
      </c>
    </row>
    <row r="694" spans="3:7" x14ac:dyDescent="0.2">
      <c r="C694" s="11">
        <f t="shared" si="49"/>
        <v>0</v>
      </c>
      <c r="D694" s="11">
        <f t="shared" si="50"/>
        <v>0</v>
      </c>
      <c r="E694" s="11">
        <f t="shared" si="51"/>
        <v>0</v>
      </c>
      <c r="G694" s="11">
        <f t="shared" si="52"/>
        <v>0</v>
      </c>
    </row>
    <row r="695" spans="3:7" x14ac:dyDescent="0.2">
      <c r="C695" s="11">
        <f t="shared" si="49"/>
        <v>0</v>
      </c>
      <c r="D695" s="11">
        <f t="shared" si="50"/>
        <v>0</v>
      </c>
      <c r="E695" s="11">
        <f t="shared" si="51"/>
        <v>0</v>
      </c>
      <c r="G695" s="11">
        <f t="shared" si="52"/>
        <v>0</v>
      </c>
    </row>
    <row r="696" spans="3:7" x14ac:dyDescent="0.2">
      <c r="C696" s="11">
        <f t="shared" si="49"/>
        <v>0</v>
      </c>
      <c r="D696" s="11">
        <f t="shared" si="50"/>
        <v>0</v>
      </c>
      <c r="E696" s="11">
        <f t="shared" si="51"/>
        <v>0</v>
      </c>
      <c r="G696" s="11">
        <f t="shared" si="52"/>
        <v>0</v>
      </c>
    </row>
    <row r="697" spans="3:7" x14ac:dyDescent="0.2">
      <c r="C697" s="11">
        <f t="shared" si="49"/>
        <v>0</v>
      </c>
      <c r="D697" s="11">
        <f t="shared" si="50"/>
        <v>0</v>
      </c>
      <c r="E697" s="11">
        <f t="shared" si="51"/>
        <v>0</v>
      </c>
      <c r="G697" s="11">
        <f t="shared" si="52"/>
        <v>0</v>
      </c>
    </row>
    <row r="698" spans="3:7" x14ac:dyDescent="0.2">
      <c r="C698" s="11">
        <f t="shared" si="49"/>
        <v>0</v>
      </c>
      <c r="D698" s="11">
        <f t="shared" si="50"/>
        <v>0</v>
      </c>
      <c r="E698" s="11">
        <f t="shared" si="51"/>
        <v>0</v>
      </c>
      <c r="G698" s="11">
        <f t="shared" si="52"/>
        <v>0</v>
      </c>
    </row>
    <row r="699" spans="3:7" x14ac:dyDescent="0.2">
      <c r="C699" s="11">
        <f t="shared" si="49"/>
        <v>0</v>
      </c>
      <c r="D699" s="11">
        <f t="shared" si="50"/>
        <v>0</v>
      </c>
      <c r="E699" s="11">
        <f t="shared" si="51"/>
        <v>0</v>
      </c>
      <c r="G699" s="11">
        <f t="shared" si="52"/>
        <v>0</v>
      </c>
    </row>
    <row r="700" spans="3:7" x14ac:dyDescent="0.2">
      <c r="C700" s="11">
        <f t="shared" si="49"/>
        <v>0</v>
      </c>
      <c r="D700" s="11">
        <f t="shared" si="50"/>
        <v>0</v>
      </c>
      <c r="E700" s="11">
        <f t="shared" si="51"/>
        <v>0</v>
      </c>
      <c r="G700" s="11">
        <f t="shared" si="52"/>
        <v>0</v>
      </c>
    </row>
    <row r="701" spans="3:7" x14ac:dyDescent="0.2">
      <c r="C701" s="11">
        <f t="shared" si="49"/>
        <v>0</v>
      </c>
      <c r="D701" s="11">
        <f t="shared" si="50"/>
        <v>0</v>
      </c>
      <c r="E701" s="11">
        <f t="shared" si="51"/>
        <v>0</v>
      </c>
      <c r="G701" s="11">
        <f t="shared" si="52"/>
        <v>0</v>
      </c>
    </row>
    <row r="702" spans="3:7" x14ac:dyDescent="0.2">
      <c r="C702" s="11">
        <f t="shared" si="49"/>
        <v>0</v>
      </c>
      <c r="D702" s="11">
        <f t="shared" si="50"/>
        <v>0</v>
      </c>
      <c r="E702" s="11">
        <f t="shared" si="51"/>
        <v>0</v>
      </c>
      <c r="G702" s="11">
        <f t="shared" si="52"/>
        <v>0</v>
      </c>
    </row>
    <row r="703" spans="3:7" x14ac:dyDescent="0.2">
      <c r="C703" s="11">
        <f t="shared" si="49"/>
        <v>0</v>
      </c>
      <c r="D703" s="11">
        <f t="shared" si="50"/>
        <v>0</v>
      </c>
      <c r="E703" s="11">
        <f t="shared" si="51"/>
        <v>0</v>
      </c>
      <c r="G703" s="11">
        <f t="shared" si="52"/>
        <v>0</v>
      </c>
    </row>
    <row r="704" spans="3:7" x14ac:dyDescent="0.2">
      <c r="C704" s="11">
        <f t="shared" si="49"/>
        <v>0</v>
      </c>
      <c r="D704" s="11">
        <f t="shared" si="50"/>
        <v>0</v>
      </c>
      <c r="E704" s="11">
        <f t="shared" si="51"/>
        <v>0</v>
      </c>
      <c r="G704" s="11">
        <f t="shared" si="52"/>
        <v>0</v>
      </c>
    </row>
    <row r="705" spans="3:7" x14ac:dyDescent="0.2">
      <c r="C705" s="11">
        <f t="shared" si="49"/>
        <v>0</v>
      </c>
      <c r="D705" s="11">
        <f t="shared" si="50"/>
        <v>0</v>
      </c>
      <c r="E705" s="11">
        <f t="shared" si="51"/>
        <v>0</v>
      </c>
      <c r="G705" s="11">
        <f t="shared" si="52"/>
        <v>0</v>
      </c>
    </row>
    <row r="706" spans="3:7" x14ac:dyDescent="0.2">
      <c r="C706" s="11">
        <f t="shared" si="49"/>
        <v>0</v>
      </c>
      <c r="D706" s="11">
        <f t="shared" si="50"/>
        <v>0</v>
      </c>
      <c r="E706" s="11">
        <f t="shared" si="51"/>
        <v>0</v>
      </c>
      <c r="G706" s="11">
        <f t="shared" si="52"/>
        <v>0</v>
      </c>
    </row>
    <row r="707" spans="3:7" x14ac:dyDescent="0.2">
      <c r="C707" s="11">
        <f t="shared" si="49"/>
        <v>0</v>
      </c>
      <c r="D707" s="11">
        <f t="shared" si="50"/>
        <v>0</v>
      </c>
      <c r="E707" s="11">
        <f t="shared" si="51"/>
        <v>0</v>
      </c>
      <c r="G707" s="11">
        <f t="shared" si="52"/>
        <v>0</v>
      </c>
    </row>
    <row r="708" spans="3:7" x14ac:dyDescent="0.2">
      <c r="C708" s="11">
        <f t="shared" si="49"/>
        <v>0</v>
      </c>
      <c r="D708" s="11">
        <f t="shared" si="50"/>
        <v>0</v>
      </c>
      <c r="E708" s="11">
        <f t="shared" si="51"/>
        <v>0</v>
      </c>
      <c r="G708" s="11">
        <f t="shared" si="52"/>
        <v>0</v>
      </c>
    </row>
    <row r="709" spans="3:7" x14ac:dyDescent="0.2">
      <c r="C709" s="11">
        <f t="shared" si="49"/>
        <v>0</v>
      </c>
      <c r="D709" s="11">
        <f t="shared" si="50"/>
        <v>0</v>
      </c>
      <c r="E709" s="11">
        <f t="shared" si="51"/>
        <v>0</v>
      </c>
      <c r="G709" s="11">
        <f t="shared" si="52"/>
        <v>0</v>
      </c>
    </row>
    <row r="710" spans="3:7" x14ac:dyDescent="0.2">
      <c r="C710" s="11">
        <f t="shared" si="49"/>
        <v>0</v>
      </c>
      <c r="D710" s="11">
        <f t="shared" si="50"/>
        <v>0</v>
      </c>
      <c r="E710" s="11">
        <f t="shared" si="51"/>
        <v>0</v>
      </c>
      <c r="G710" s="11">
        <f t="shared" si="52"/>
        <v>0</v>
      </c>
    </row>
    <row r="711" spans="3:7" x14ac:dyDescent="0.2">
      <c r="C711" s="11">
        <f t="shared" si="49"/>
        <v>0</v>
      </c>
      <c r="D711" s="11">
        <f t="shared" si="50"/>
        <v>0</v>
      </c>
      <c r="E711" s="11">
        <f t="shared" si="51"/>
        <v>0</v>
      </c>
      <c r="G711" s="11">
        <f t="shared" si="52"/>
        <v>0</v>
      </c>
    </row>
    <row r="712" spans="3:7" x14ac:dyDescent="0.2">
      <c r="C712" s="11">
        <f t="shared" si="49"/>
        <v>0</v>
      </c>
      <c r="D712" s="11">
        <f t="shared" si="50"/>
        <v>0</v>
      </c>
      <c r="E712" s="11">
        <f t="shared" si="51"/>
        <v>0</v>
      </c>
      <c r="G712" s="11">
        <f t="shared" si="52"/>
        <v>0</v>
      </c>
    </row>
    <row r="713" spans="3:7" x14ac:dyDescent="0.2">
      <c r="C713" s="11">
        <f t="shared" si="49"/>
        <v>0</v>
      </c>
      <c r="D713" s="11">
        <f t="shared" si="50"/>
        <v>0</v>
      </c>
      <c r="E713" s="11">
        <f t="shared" si="51"/>
        <v>0</v>
      </c>
      <c r="G713" s="11">
        <f t="shared" si="52"/>
        <v>0</v>
      </c>
    </row>
    <row r="714" spans="3:7" x14ac:dyDescent="0.2">
      <c r="C714" s="11">
        <f t="shared" si="49"/>
        <v>0</v>
      </c>
      <c r="D714" s="11">
        <f t="shared" si="50"/>
        <v>0</v>
      </c>
      <c r="E714" s="11">
        <f t="shared" si="51"/>
        <v>0</v>
      </c>
      <c r="G714" s="11">
        <f t="shared" si="52"/>
        <v>0</v>
      </c>
    </row>
    <row r="715" spans="3:7" x14ac:dyDescent="0.2">
      <c r="C715" s="11">
        <f t="shared" si="49"/>
        <v>0</v>
      </c>
      <c r="D715" s="11">
        <f t="shared" si="50"/>
        <v>0</v>
      </c>
      <c r="E715" s="11">
        <f t="shared" si="51"/>
        <v>0</v>
      </c>
      <c r="G715" s="11">
        <f t="shared" si="52"/>
        <v>0</v>
      </c>
    </row>
    <row r="716" spans="3:7" x14ac:dyDescent="0.2">
      <c r="C716" s="11">
        <f t="shared" si="49"/>
        <v>0</v>
      </c>
      <c r="D716" s="11">
        <f t="shared" si="50"/>
        <v>0</v>
      </c>
      <c r="E716" s="11">
        <f t="shared" si="51"/>
        <v>0</v>
      </c>
      <c r="G716" s="11">
        <f t="shared" si="52"/>
        <v>0</v>
      </c>
    </row>
    <row r="717" spans="3:7" x14ac:dyDescent="0.2">
      <c r="C717" s="11">
        <f t="shared" si="49"/>
        <v>0</v>
      </c>
      <c r="D717" s="11">
        <f t="shared" si="50"/>
        <v>0</v>
      </c>
      <c r="E717" s="11">
        <f t="shared" si="51"/>
        <v>0</v>
      </c>
      <c r="G717" s="11">
        <f t="shared" si="52"/>
        <v>0</v>
      </c>
    </row>
    <row r="718" spans="3:7" x14ac:dyDescent="0.2">
      <c r="C718" s="11">
        <f t="shared" si="49"/>
        <v>0</v>
      </c>
      <c r="D718" s="11">
        <f t="shared" si="50"/>
        <v>0</v>
      </c>
      <c r="E718" s="11">
        <f t="shared" si="51"/>
        <v>0</v>
      </c>
      <c r="G718" s="11">
        <f t="shared" si="52"/>
        <v>0</v>
      </c>
    </row>
    <row r="719" spans="3:7" x14ac:dyDescent="0.2">
      <c r="C719" s="11">
        <f t="shared" si="49"/>
        <v>0</v>
      </c>
      <c r="D719" s="11">
        <f t="shared" si="50"/>
        <v>0</v>
      </c>
      <c r="E719" s="11">
        <f t="shared" si="51"/>
        <v>0</v>
      </c>
      <c r="G719" s="11">
        <f t="shared" si="52"/>
        <v>0</v>
      </c>
    </row>
    <row r="720" spans="3:7" x14ac:dyDescent="0.2">
      <c r="C720" s="11">
        <f t="shared" si="49"/>
        <v>0</v>
      </c>
      <c r="D720" s="11">
        <f t="shared" si="50"/>
        <v>0</v>
      </c>
      <c r="E720" s="11">
        <f t="shared" si="51"/>
        <v>0</v>
      </c>
      <c r="G720" s="11">
        <f t="shared" si="52"/>
        <v>0</v>
      </c>
    </row>
    <row r="721" spans="3:7" x14ac:dyDescent="0.2">
      <c r="C721" s="11">
        <f t="shared" si="49"/>
        <v>0</v>
      </c>
      <c r="D721" s="11">
        <f t="shared" si="50"/>
        <v>0</v>
      </c>
      <c r="E721" s="11">
        <f t="shared" si="51"/>
        <v>0</v>
      </c>
      <c r="G721" s="11">
        <f t="shared" si="52"/>
        <v>0</v>
      </c>
    </row>
    <row r="722" spans="3:7" x14ac:dyDescent="0.2">
      <c r="C722" s="11">
        <f t="shared" si="49"/>
        <v>0</v>
      </c>
      <c r="D722" s="11">
        <f t="shared" si="50"/>
        <v>0</v>
      </c>
      <c r="E722" s="11">
        <f t="shared" si="51"/>
        <v>0</v>
      </c>
      <c r="G722" s="11">
        <f t="shared" si="52"/>
        <v>0</v>
      </c>
    </row>
    <row r="723" spans="3:7" x14ac:dyDescent="0.2">
      <c r="C723" s="11">
        <f t="shared" si="49"/>
        <v>0</v>
      </c>
      <c r="D723" s="11">
        <f t="shared" si="50"/>
        <v>0</v>
      </c>
      <c r="E723" s="11">
        <f t="shared" si="51"/>
        <v>0</v>
      </c>
      <c r="G723" s="11">
        <f t="shared" si="52"/>
        <v>0</v>
      </c>
    </row>
    <row r="724" spans="3:7" x14ac:dyDescent="0.2">
      <c r="C724" s="11">
        <f t="shared" si="49"/>
        <v>0</v>
      </c>
      <c r="D724" s="11">
        <f t="shared" si="50"/>
        <v>0</v>
      </c>
      <c r="E724" s="11">
        <f t="shared" si="51"/>
        <v>0</v>
      </c>
      <c r="G724" s="11">
        <f t="shared" si="52"/>
        <v>0</v>
      </c>
    </row>
    <row r="725" spans="3:7" x14ac:dyDescent="0.2">
      <c r="C725" s="11">
        <f t="shared" si="49"/>
        <v>0</v>
      </c>
      <c r="D725" s="11">
        <f t="shared" si="50"/>
        <v>0</v>
      </c>
      <c r="E725" s="11">
        <f t="shared" si="51"/>
        <v>0</v>
      </c>
      <c r="G725" s="11">
        <f t="shared" si="52"/>
        <v>0</v>
      </c>
    </row>
    <row r="726" spans="3:7" x14ac:dyDescent="0.2">
      <c r="C726" s="11">
        <f t="shared" si="49"/>
        <v>0</v>
      </c>
      <c r="D726" s="11">
        <f t="shared" si="50"/>
        <v>0</v>
      </c>
      <c r="E726" s="11">
        <f t="shared" si="51"/>
        <v>0</v>
      </c>
      <c r="G726" s="11">
        <f t="shared" si="52"/>
        <v>0</v>
      </c>
    </row>
    <row r="727" spans="3:7" x14ac:dyDescent="0.2">
      <c r="C727" s="11">
        <f t="shared" si="49"/>
        <v>0</v>
      </c>
      <c r="D727" s="11">
        <f t="shared" si="50"/>
        <v>0</v>
      </c>
      <c r="E727" s="11">
        <f t="shared" si="51"/>
        <v>0</v>
      </c>
      <c r="G727" s="11">
        <f t="shared" si="52"/>
        <v>0</v>
      </c>
    </row>
    <row r="728" spans="3:7" x14ac:dyDescent="0.2">
      <c r="C728" s="11">
        <f t="shared" si="49"/>
        <v>0</v>
      </c>
      <c r="D728" s="11">
        <f t="shared" si="50"/>
        <v>0</v>
      </c>
      <c r="E728" s="11">
        <f t="shared" si="51"/>
        <v>0</v>
      </c>
      <c r="G728" s="11">
        <f t="shared" si="52"/>
        <v>0</v>
      </c>
    </row>
    <row r="729" spans="3:7" x14ac:dyDescent="0.2">
      <c r="C729" s="11">
        <f t="shared" si="49"/>
        <v>0</v>
      </c>
      <c r="D729" s="11">
        <f t="shared" si="50"/>
        <v>0</v>
      </c>
      <c r="E729" s="11">
        <f t="shared" si="51"/>
        <v>0</v>
      </c>
      <c r="G729" s="11">
        <f t="shared" si="52"/>
        <v>0</v>
      </c>
    </row>
    <row r="730" spans="3:7" x14ac:dyDescent="0.2">
      <c r="C730" s="11">
        <f t="shared" si="49"/>
        <v>0</v>
      </c>
      <c r="D730" s="11">
        <f t="shared" si="50"/>
        <v>0</v>
      </c>
      <c r="E730" s="11">
        <f t="shared" si="51"/>
        <v>0</v>
      </c>
      <c r="G730" s="11">
        <f t="shared" si="52"/>
        <v>0</v>
      </c>
    </row>
    <row r="731" spans="3:7" x14ac:dyDescent="0.2">
      <c r="C731" s="11">
        <f t="shared" si="49"/>
        <v>0</v>
      </c>
      <c r="D731" s="11">
        <f t="shared" si="50"/>
        <v>0</v>
      </c>
      <c r="E731" s="11">
        <f t="shared" si="51"/>
        <v>0</v>
      </c>
      <c r="G731" s="11">
        <f t="shared" si="52"/>
        <v>0</v>
      </c>
    </row>
    <row r="732" spans="3:7" x14ac:dyDescent="0.2">
      <c r="C732" s="11">
        <f t="shared" si="49"/>
        <v>0</v>
      </c>
      <c r="D732" s="11">
        <f t="shared" si="50"/>
        <v>0</v>
      </c>
      <c r="E732" s="11">
        <f t="shared" si="51"/>
        <v>0</v>
      </c>
      <c r="G732" s="11">
        <f t="shared" si="52"/>
        <v>0</v>
      </c>
    </row>
    <row r="733" spans="3:7" x14ac:dyDescent="0.2">
      <c r="C733" s="11">
        <f t="shared" si="49"/>
        <v>0</v>
      </c>
      <c r="D733" s="11">
        <f t="shared" si="50"/>
        <v>0</v>
      </c>
      <c r="E733" s="11">
        <f t="shared" si="51"/>
        <v>0</v>
      </c>
      <c r="G733" s="11">
        <f t="shared" si="52"/>
        <v>0</v>
      </c>
    </row>
    <row r="734" spans="3:7" x14ac:dyDescent="0.2">
      <c r="C734" s="11">
        <f t="shared" ref="C734:C797" si="53">MIN($B$19,G733+D734)</f>
        <v>0</v>
      </c>
      <c r="D734" s="11">
        <f t="shared" ref="D734:D797" si="54">ROUND(G733*$B$22,2)</f>
        <v>0</v>
      </c>
      <c r="E734" s="11">
        <f t="shared" ref="E734:E797" si="55">C734-D734</f>
        <v>0</v>
      </c>
      <c r="G734" s="11">
        <f t="shared" ref="G734:G797" si="56">G733-E734-F734</f>
        <v>0</v>
      </c>
    </row>
    <row r="735" spans="3:7" x14ac:dyDescent="0.2">
      <c r="C735" s="11">
        <f t="shared" si="53"/>
        <v>0</v>
      </c>
      <c r="D735" s="11">
        <f t="shared" si="54"/>
        <v>0</v>
      </c>
      <c r="E735" s="11">
        <f t="shared" si="55"/>
        <v>0</v>
      </c>
      <c r="G735" s="11">
        <f t="shared" si="56"/>
        <v>0</v>
      </c>
    </row>
    <row r="736" spans="3:7" x14ac:dyDescent="0.2">
      <c r="C736" s="11">
        <f t="shared" si="53"/>
        <v>0</v>
      </c>
      <c r="D736" s="11">
        <f t="shared" si="54"/>
        <v>0</v>
      </c>
      <c r="E736" s="11">
        <f t="shared" si="55"/>
        <v>0</v>
      </c>
      <c r="G736" s="11">
        <f t="shared" si="56"/>
        <v>0</v>
      </c>
    </row>
    <row r="737" spans="3:7" x14ac:dyDescent="0.2">
      <c r="C737" s="11">
        <f t="shared" si="53"/>
        <v>0</v>
      </c>
      <c r="D737" s="11">
        <f t="shared" si="54"/>
        <v>0</v>
      </c>
      <c r="E737" s="11">
        <f t="shared" si="55"/>
        <v>0</v>
      </c>
      <c r="G737" s="11">
        <f t="shared" si="56"/>
        <v>0</v>
      </c>
    </row>
    <row r="738" spans="3:7" x14ac:dyDescent="0.2">
      <c r="C738" s="11">
        <f t="shared" si="53"/>
        <v>0</v>
      </c>
      <c r="D738" s="11">
        <f t="shared" si="54"/>
        <v>0</v>
      </c>
      <c r="E738" s="11">
        <f t="shared" si="55"/>
        <v>0</v>
      </c>
      <c r="G738" s="11">
        <f t="shared" si="56"/>
        <v>0</v>
      </c>
    </row>
    <row r="739" spans="3:7" x14ac:dyDescent="0.2">
      <c r="C739" s="11">
        <f t="shared" si="53"/>
        <v>0</v>
      </c>
      <c r="D739" s="11">
        <f t="shared" si="54"/>
        <v>0</v>
      </c>
      <c r="E739" s="11">
        <f t="shared" si="55"/>
        <v>0</v>
      </c>
      <c r="G739" s="11">
        <f t="shared" si="56"/>
        <v>0</v>
      </c>
    </row>
    <row r="740" spans="3:7" x14ac:dyDescent="0.2">
      <c r="C740" s="11">
        <f t="shared" si="53"/>
        <v>0</v>
      </c>
      <c r="D740" s="11">
        <f t="shared" si="54"/>
        <v>0</v>
      </c>
      <c r="E740" s="11">
        <f t="shared" si="55"/>
        <v>0</v>
      </c>
      <c r="G740" s="11">
        <f t="shared" si="56"/>
        <v>0</v>
      </c>
    </row>
    <row r="741" spans="3:7" x14ac:dyDescent="0.2">
      <c r="C741" s="11">
        <f t="shared" si="53"/>
        <v>0</v>
      </c>
      <c r="D741" s="11">
        <f t="shared" si="54"/>
        <v>0</v>
      </c>
      <c r="E741" s="11">
        <f t="shared" si="55"/>
        <v>0</v>
      </c>
      <c r="G741" s="11">
        <f t="shared" si="56"/>
        <v>0</v>
      </c>
    </row>
    <row r="742" spans="3:7" x14ac:dyDescent="0.2">
      <c r="C742" s="11">
        <f t="shared" si="53"/>
        <v>0</v>
      </c>
      <c r="D742" s="11">
        <f t="shared" si="54"/>
        <v>0</v>
      </c>
      <c r="E742" s="11">
        <f t="shared" si="55"/>
        <v>0</v>
      </c>
      <c r="G742" s="11">
        <f t="shared" si="56"/>
        <v>0</v>
      </c>
    </row>
    <row r="743" spans="3:7" x14ac:dyDescent="0.2">
      <c r="C743" s="11">
        <f t="shared" si="53"/>
        <v>0</v>
      </c>
      <c r="D743" s="11">
        <f t="shared" si="54"/>
        <v>0</v>
      </c>
      <c r="E743" s="11">
        <f t="shared" si="55"/>
        <v>0</v>
      </c>
      <c r="G743" s="11">
        <f t="shared" si="56"/>
        <v>0</v>
      </c>
    </row>
    <row r="744" spans="3:7" x14ac:dyDescent="0.2">
      <c r="C744" s="11">
        <f t="shared" si="53"/>
        <v>0</v>
      </c>
      <c r="D744" s="11">
        <f t="shared" si="54"/>
        <v>0</v>
      </c>
      <c r="E744" s="11">
        <f t="shared" si="55"/>
        <v>0</v>
      </c>
      <c r="G744" s="11">
        <f t="shared" si="56"/>
        <v>0</v>
      </c>
    </row>
    <row r="745" spans="3:7" x14ac:dyDescent="0.2">
      <c r="C745" s="11">
        <f t="shared" si="53"/>
        <v>0</v>
      </c>
      <c r="D745" s="11">
        <f t="shared" si="54"/>
        <v>0</v>
      </c>
      <c r="E745" s="11">
        <f t="shared" si="55"/>
        <v>0</v>
      </c>
      <c r="G745" s="11">
        <f t="shared" si="56"/>
        <v>0</v>
      </c>
    </row>
    <row r="746" spans="3:7" x14ac:dyDescent="0.2">
      <c r="C746" s="11">
        <f t="shared" si="53"/>
        <v>0</v>
      </c>
      <c r="D746" s="11">
        <f t="shared" si="54"/>
        <v>0</v>
      </c>
      <c r="E746" s="11">
        <f t="shared" si="55"/>
        <v>0</v>
      </c>
      <c r="G746" s="11">
        <f t="shared" si="56"/>
        <v>0</v>
      </c>
    </row>
    <row r="747" spans="3:7" x14ac:dyDescent="0.2">
      <c r="C747" s="11">
        <f t="shared" si="53"/>
        <v>0</v>
      </c>
      <c r="D747" s="11">
        <f t="shared" si="54"/>
        <v>0</v>
      </c>
      <c r="E747" s="11">
        <f t="shared" si="55"/>
        <v>0</v>
      </c>
      <c r="G747" s="11">
        <f t="shared" si="56"/>
        <v>0</v>
      </c>
    </row>
    <row r="748" spans="3:7" x14ac:dyDescent="0.2">
      <c r="C748" s="11">
        <f t="shared" si="53"/>
        <v>0</v>
      </c>
      <c r="D748" s="11">
        <f t="shared" si="54"/>
        <v>0</v>
      </c>
      <c r="E748" s="11">
        <f t="shared" si="55"/>
        <v>0</v>
      </c>
      <c r="G748" s="11">
        <f t="shared" si="56"/>
        <v>0</v>
      </c>
    </row>
    <row r="749" spans="3:7" x14ac:dyDescent="0.2">
      <c r="C749" s="11">
        <f t="shared" si="53"/>
        <v>0</v>
      </c>
      <c r="D749" s="11">
        <f t="shared" si="54"/>
        <v>0</v>
      </c>
      <c r="E749" s="11">
        <f t="shared" si="55"/>
        <v>0</v>
      </c>
      <c r="G749" s="11">
        <f t="shared" si="56"/>
        <v>0</v>
      </c>
    </row>
    <row r="750" spans="3:7" x14ac:dyDescent="0.2">
      <c r="C750" s="11">
        <f t="shared" si="53"/>
        <v>0</v>
      </c>
      <c r="D750" s="11">
        <f t="shared" si="54"/>
        <v>0</v>
      </c>
      <c r="E750" s="11">
        <f t="shared" si="55"/>
        <v>0</v>
      </c>
      <c r="G750" s="11">
        <f t="shared" si="56"/>
        <v>0</v>
      </c>
    </row>
    <row r="751" spans="3:7" x14ac:dyDescent="0.2">
      <c r="C751" s="11">
        <f t="shared" si="53"/>
        <v>0</v>
      </c>
      <c r="D751" s="11">
        <f t="shared" si="54"/>
        <v>0</v>
      </c>
      <c r="E751" s="11">
        <f t="shared" si="55"/>
        <v>0</v>
      </c>
      <c r="G751" s="11">
        <f t="shared" si="56"/>
        <v>0</v>
      </c>
    </row>
    <row r="752" spans="3:7" x14ac:dyDescent="0.2">
      <c r="C752" s="11">
        <f t="shared" si="53"/>
        <v>0</v>
      </c>
      <c r="D752" s="11">
        <f t="shared" si="54"/>
        <v>0</v>
      </c>
      <c r="E752" s="11">
        <f t="shared" si="55"/>
        <v>0</v>
      </c>
      <c r="G752" s="11">
        <f t="shared" si="56"/>
        <v>0</v>
      </c>
    </row>
    <row r="753" spans="3:7" x14ac:dyDescent="0.2">
      <c r="C753" s="11">
        <f t="shared" si="53"/>
        <v>0</v>
      </c>
      <c r="D753" s="11">
        <f t="shared" si="54"/>
        <v>0</v>
      </c>
      <c r="E753" s="11">
        <f t="shared" si="55"/>
        <v>0</v>
      </c>
      <c r="G753" s="11">
        <f t="shared" si="56"/>
        <v>0</v>
      </c>
    </row>
    <row r="754" spans="3:7" x14ac:dyDescent="0.2">
      <c r="C754" s="11">
        <f t="shared" si="53"/>
        <v>0</v>
      </c>
      <c r="D754" s="11">
        <f t="shared" si="54"/>
        <v>0</v>
      </c>
      <c r="E754" s="11">
        <f t="shared" si="55"/>
        <v>0</v>
      </c>
      <c r="G754" s="11">
        <f t="shared" si="56"/>
        <v>0</v>
      </c>
    </row>
    <row r="755" spans="3:7" x14ac:dyDescent="0.2">
      <c r="C755" s="11">
        <f t="shared" si="53"/>
        <v>0</v>
      </c>
      <c r="D755" s="11">
        <f t="shared" si="54"/>
        <v>0</v>
      </c>
      <c r="E755" s="11">
        <f t="shared" si="55"/>
        <v>0</v>
      </c>
      <c r="G755" s="11">
        <f t="shared" si="56"/>
        <v>0</v>
      </c>
    </row>
    <row r="756" spans="3:7" x14ac:dyDescent="0.2">
      <c r="C756" s="11">
        <f t="shared" si="53"/>
        <v>0</v>
      </c>
      <c r="D756" s="11">
        <f t="shared" si="54"/>
        <v>0</v>
      </c>
      <c r="E756" s="11">
        <f t="shared" si="55"/>
        <v>0</v>
      </c>
      <c r="G756" s="11">
        <f t="shared" si="56"/>
        <v>0</v>
      </c>
    </row>
    <row r="757" spans="3:7" x14ac:dyDescent="0.2">
      <c r="C757" s="11">
        <f t="shared" si="53"/>
        <v>0</v>
      </c>
      <c r="D757" s="11">
        <f t="shared" si="54"/>
        <v>0</v>
      </c>
      <c r="E757" s="11">
        <f t="shared" si="55"/>
        <v>0</v>
      </c>
      <c r="G757" s="11">
        <f t="shared" si="56"/>
        <v>0</v>
      </c>
    </row>
    <row r="758" spans="3:7" x14ac:dyDescent="0.2">
      <c r="C758" s="11">
        <f t="shared" si="53"/>
        <v>0</v>
      </c>
      <c r="D758" s="11">
        <f t="shared" si="54"/>
        <v>0</v>
      </c>
      <c r="E758" s="11">
        <f t="shared" si="55"/>
        <v>0</v>
      </c>
      <c r="G758" s="11">
        <f t="shared" si="56"/>
        <v>0</v>
      </c>
    </row>
    <row r="759" spans="3:7" x14ac:dyDescent="0.2">
      <c r="C759" s="11">
        <f t="shared" si="53"/>
        <v>0</v>
      </c>
      <c r="D759" s="11">
        <f t="shared" si="54"/>
        <v>0</v>
      </c>
      <c r="E759" s="11">
        <f t="shared" si="55"/>
        <v>0</v>
      </c>
      <c r="G759" s="11">
        <f t="shared" si="56"/>
        <v>0</v>
      </c>
    </row>
    <row r="760" spans="3:7" x14ac:dyDescent="0.2">
      <c r="C760" s="11">
        <f t="shared" si="53"/>
        <v>0</v>
      </c>
      <c r="D760" s="11">
        <f t="shared" si="54"/>
        <v>0</v>
      </c>
      <c r="E760" s="11">
        <f t="shared" si="55"/>
        <v>0</v>
      </c>
      <c r="G760" s="11">
        <f t="shared" si="56"/>
        <v>0</v>
      </c>
    </row>
    <row r="761" spans="3:7" x14ac:dyDescent="0.2">
      <c r="C761" s="11">
        <f t="shared" si="53"/>
        <v>0</v>
      </c>
      <c r="D761" s="11">
        <f t="shared" si="54"/>
        <v>0</v>
      </c>
      <c r="E761" s="11">
        <f t="shared" si="55"/>
        <v>0</v>
      </c>
      <c r="G761" s="11">
        <f t="shared" si="56"/>
        <v>0</v>
      </c>
    </row>
    <row r="762" spans="3:7" x14ac:dyDescent="0.2">
      <c r="C762" s="11">
        <f t="shared" si="53"/>
        <v>0</v>
      </c>
      <c r="D762" s="11">
        <f t="shared" si="54"/>
        <v>0</v>
      </c>
      <c r="E762" s="11">
        <f t="shared" si="55"/>
        <v>0</v>
      </c>
      <c r="G762" s="11">
        <f t="shared" si="56"/>
        <v>0</v>
      </c>
    </row>
    <row r="763" spans="3:7" x14ac:dyDescent="0.2">
      <c r="C763" s="11">
        <f t="shared" si="53"/>
        <v>0</v>
      </c>
      <c r="D763" s="11">
        <f t="shared" si="54"/>
        <v>0</v>
      </c>
      <c r="E763" s="11">
        <f t="shared" si="55"/>
        <v>0</v>
      </c>
      <c r="G763" s="11">
        <f t="shared" si="56"/>
        <v>0</v>
      </c>
    </row>
    <row r="764" spans="3:7" x14ac:dyDescent="0.2">
      <c r="C764" s="11">
        <f t="shared" si="53"/>
        <v>0</v>
      </c>
      <c r="D764" s="11">
        <f t="shared" si="54"/>
        <v>0</v>
      </c>
      <c r="E764" s="11">
        <f t="shared" si="55"/>
        <v>0</v>
      </c>
      <c r="G764" s="11">
        <f t="shared" si="56"/>
        <v>0</v>
      </c>
    </row>
    <row r="765" spans="3:7" x14ac:dyDescent="0.2">
      <c r="C765" s="11">
        <f t="shared" si="53"/>
        <v>0</v>
      </c>
      <c r="D765" s="11">
        <f t="shared" si="54"/>
        <v>0</v>
      </c>
      <c r="E765" s="11">
        <f t="shared" si="55"/>
        <v>0</v>
      </c>
      <c r="G765" s="11">
        <f t="shared" si="56"/>
        <v>0</v>
      </c>
    </row>
    <row r="766" spans="3:7" x14ac:dyDescent="0.2">
      <c r="C766" s="11">
        <f t="shared" si="53"/>
        <v>0</v>
      </c>
      <c r="D766" s="11">
        <f t="shared" si="54"/>
        <v>0</v>
      </c>
      <c r="E766" s="11">
        <f t="shared" si="55"/>
        <v>0</v>
      </c>
      <c r="G766" s="11">
        <f t="shared" si="56"/>
        <v>0</v>
      </c>
    </row>
    <row r="767" spans="3:7" x14ac:dyDescent="0.2">
      <c r="C767" s="11">
        <f t="shared" si="53"/>
        <v>0</v>
      </c>
      <c r="D767" s="11">
        <f t="shared" si="54"/>
        <v>0</v>
      </c>
      <c r="E767" s="11">
        <f t="shared" si="55"/>
        <v>0</v>
      </c>
      <c r="G767" s="11">
        <f t="shared" si="56"/>
        <v>0</v>
      </c>
    </row>
    <row r="768" spans="3:7" x14ac:dyDescent="0.2">
      <c r="C768" s="11">
        <f t="shared" si="53"/>
        <v>0</v>
      </c>
      <c r="D768" s="11">
        <f t="shared" si="54"/>
        <v>0</v>
      </c>
      <c r="E768" s="11">
        <f t="shared" si="55"/>
        <v>0</v>
      </c>
      <c r="G768" s="11">
        <f t="shared" si="56"/>
        <v>0</v>
      </c>
    </row>
    <row r="769" spans="3:7" x14ac:dyDescent="0.2">
      <c r="C769" s="11">
        <f t="shared" si="53"/>
        <v>0</v>
      </c>
      <c r="D769" s="11">
        <f t="shared" si="54"/>
        <v>0</v>
      </c>
      <c r="E769" s="11">
        <f t="shared" si="55"/>
        <v>0</v>
      </c>
      <c r="G769" s="11">
        <f t="shared" si="56"/>
        <v>0</v>
      </c>
    </row>
    <row r="770" spans="3:7" x14ac:dyDescent="0.2">
      <c r="C770" s="11">
        <f t="shared" si="53"/>
        <v>0</v>
      </c>
      <c r="D770" s="11">
        <f t="shared" si="54"/>
        <v>0</v>
      </c>
      <c r="E770" s="11">
        <f t="shared" si="55"/>
        <v>0</v>
      </c>
      <c r="G770" s="11">
        <f t="shared" si="56"/>
        <v>0</v>
      </c>
    </row>
    <row r="771" spans="3:7" x14ac:dyDescent="0.2">
      <c r="C771" s="11">
        <f t="shared" si="53"/>
        <v>0</v>
      </c>
      <c r="D771" s="11">
        <f t="shared" si="54"/>
        <v>0</v>
      </c>
      <c r="E771" s="11">
        <f t="shared" si="55"/>
        <v>0</v>
      </c>
      <c r="G771" s="11">
        <f t="shared" si="56"/>
        <v>0</v>
      </c>
    </row>
    <row r="772" spans="3:7" x14ac:dyDescent="0.2">
      <c r="C772" s="11">
        <f t="shared" si="53"/>
        <v>0</v>
      </c>
      <c r="D772" s="11">
        <f t="shared" si="54"/>
        <v>0</v>
      </c>
      <c r="E772" s="11">
        <f t="shared" si="55"/>
        <v>0</v>
      </c>
      <c r="G772" s="11">
        <f t="shared" si="56"/>
        <v>0</v>
      </c>
    </row>
    <row r="773" spans="3:7" x14ac:dyDescent="0.2">
      <c r="C773" s="11">
        <f t="shared" si="53"/>
        <v>0</v>
      </c>
      <c r="D773" s="11">
        <f t="shared" si="54"/>
        <v>0</v>
      </c>
      <c r="E773" s="11">
        <f t="shared" si="55"/>
        <v>0</v>
      </c>
      <c r="G773" s="11">
        <f t="shared" si="56"/>
        <v>0</v>
      </c>
    </row>
    <row r="774" spans="3:7" x14ac:dyDescent="0.2">
      <c r="C774" s="11">
        <f t="shared" si="53"/>
        <v>0</v>
      </c>
      <c r="D774" s="11">
        <f t="shared" si="54"/>
        <v>0</v>
      </c>
      <c r="E774" s="11">
        <f t="shared" si="55"/>
        <v>0</v>
      </c>
      <c r="G774" s="11">
        <f t="shared" si="56"/>
        <v>0</v>
      </c>
    </row>
    <row r="775" spans="3:7" x14ac:dyDescent="0.2">
      <c r="C775" s="11">
        <f t="shared" si="53"/>
        <v>0</v>
      </c>
      <c r="D775" s="11">
        <f t="shared" si="54"/>
        <v>0</v>
      </c>
      <c r="E775" s="11">
        <f t="shared" si="55"/>
        <v>0</v>
      </c>
      <c r="G775" s="11">
        <f t="shared" si="56"/>
        <v>0</v>
      </c>
    </row>
    <row r="776" spans="3:7" x14ac:dyDescent="0.2">
      <c r="C776" s="11">
        <f t="shared" si="53"/>
        <v>0</v>
      </c>
      <c r="D776" s="11">
        <f t="shared" si="54"/>
        <v>0</v>
      </c>
      <c r="E776" s="11">
        <f t="shared" si="55"/>
        <v>0</v>
      </c>
      <c r="G776" s="11">
        <f t="shared" si="56"/>
        <v>0</v>
      </c>
    </row>
    <row r="777" spans="3:7" x14ac:dyDescent="0.2">
      <c r="C777" s="11">
        <f t="shared" si="53"/>
        <v>0</v>
      </c>
      <c r="D777" s="11">
        <f t="shared" si="54"/>
        <v>0</v>
      </c>
      <c r="E777" s="11">
        <f t="shared" si="55"/>
        <v>0</v>
      </c>
      <c r="G777" s="11">
        <f t="shared" si="56"/>
        <v>0</v>
      </c>
    </row>
    <row r="778" spans="3:7" x14ac:dyDescent="0.2">
      <c r="C778" s="11">
        <f t="shared" si="53"/>
        <v>0</v>
      </c>
      <c r="D778" s="11">
        <f t="shared" si="54"/>
        <v>0</v>
      </c>
      <c r="E778" s="11">
        <f t="shared" si="55"/>
        <v>0</v>
      </c>
      <c r="G778" s="11">
        <f t="shared" si="56"/>
        <v>0</v>
      </c>
    </row>
    <row r="779" spans="3:7" x14ac:dyDescent="0.2">
      <c r="C779" s="11">
        <f t="shared" si="53"/>
        <v>0</v>
      </c>
      <c r="D779" s="11">
        <f t="shared" si="54"/>
        <v>0</v>
      </c>
      <c r="E779" s="11">
        <f t="shared" si="55"/>
        <v>0</v>
      </c>
      <c r="G779" s="11">
        <f t="shared" si="56"/>
        <v>0</v>
      </c>
    </row>
    <row r="780" spans="3:7" x14ac:dyDescent="0.2">
      <c r="C780" s="11">
        <f t="shared" si="53"/>
        <v>0</v>
      </c>
      <c r="D780" s="11">
        <f t="shared" si="54"/>
        <v>0</v>
      </c>
      <c r="E780" s="11">
        <f t="shared" si="55"/>
        <v>0</v>
      </c>
      <c r="G780" s="11">
        <f t="shared" si="56"/>
        <v>0</v>
      </c>
    </row>
    <row r="781" spans="3:7" x14ac:dyDescent="0.2">
      <c r="C781" s="11">
        <f t="shared" si="53"/>
        <v>0</v>
      </c>
      <c r="D781" s="11">
        <f t="shared" si="54"/>
        <v>0</v>
      </c>
      <c r="E781" s="11">
        <f t="shared" si="55"/>
        <v>0</v>
      </c>
      <c r="G781" s="11">
        <f t="shared" si="56"/>
        <v>0</v>
      </c>
    </row>
    <row r="782" spans="3:7" x14ac:dyDescent="0.2">
      <c r="C782" s="11">
        <f t="shared" si="53"/>
        <v>0</v>
      </c>
      <c r="D782" s="11">
        <f t="shared" si="54"/>
        <v>0</v>
      </c>
      <c r="E782" s="11">
        <f t="shared" si="55"/>
        <v>0</v>
      </c>
      <c r="G782" s="11">
        <f t="shared" si="56"/>
        <v>0</v>
      </c>
    </row>
    <row r="783" spans="3:7" x14ac:dyDescent="0.2">
      <c r="C783" s="11">
        <f t="shared" si="53"/>
        <v>0</v>
      </c>
      <c r="D783" s="11">
        <f t="shared" si="54"/>
        <v>0</v>
      </c>
      <c r="E783" s="11">
        <f t="shared" si="55"/>
        <v>0</v>
      </c>
      <c r="G783" s="11">
        <f t="shared" si="56"/>
        <v>0</v>
      </c>
    </row>
    <row r="784" spans="3:7" x14ac:dyDescent="0.2">
      <c r="C784" s="11">
        <f t="shared" si="53"/>
        <v>0</v>
      </c>
      <c r="D784" s="11">
        <f t="shared" si="54"/>
        <v>0</v>
      </c>
      <c r="E784" s="11">
        <f t="shared" si="55"/>
        <v>0</v>
      </c>
      <c r="G784" s="11">
        <f t="shared" si="56"/>
        <v>0</v>
      </c>
    </row>
    <row r="785" spans="3:7" x14ac:dyDescent="0.2">
      <c r="C785" s="11">
        <f t="shared" si="53"/>
        <v>0</v>
      </c>
      <c r="D785" s="11">
        <f t="shared" si="54"/>
        <v>0</v>
      </c>
      <c r="E785" s="11">
        <f t="shared" si="55"/>
        <v>0</v>
      </c>
      <c r="G785" s="11">
        <f t="shared" si="56"/>
        <v>0</v>
      </c>
    </row>
    <row r="786" spans="3:7" x14ac:dyDescent="0.2">
      <c r="C786" s="11">
        <f t="shared" si="53"/>
        <v>0</v>
      </c>
      <c r="D786" s="11">
        <f t="shared" si="54"/>
        <v>0</v>
      </c>
      <c r="E786" s="11">
        <f t="shared" si="55"/>
        <v>0</v>
      </c>
      <c r="G786" s="11">
        <f t="shared" si="56"/>
        <v>0</v>
      </c>
    </row>
    <row r="787" spans="3:7" x14ac:dyDescent="0.2">
      <c r="C787" s="11">
        <f t="shared" si="53"/>
        <v>0</v>
      </c>
      <c r="D787" s="11">
        <f t="shared" si="54"/>
        <v>0</v>
      </c>
      <c r="E787" s="11">
        <f t="shared" si="55"/>
        <v>0</v>
      </c>
      <c r="G787" s="11">
        <f t="shared" si="56"/>
        <v>0</v>
      </c>
    </row>
    <row r="788" spans="3:7" x14ac:dyDescent="0.2">
      <c r="C788" s="11">
        <f t="shared" si="53"/>
        <v>0</v>
      </c>
      <c r="D788" s="11">
        <f t="shared" si="54"/>
        <v>0</v>
      </c>
      <c r="E788" s="11">
        <f t="shared" si="55"/>
        <v>0</v>
      </c>
      <c r="G788" s="11">
        <f t="shared" si="56"/>
        <v>0</v>
      </c>
    </row>
    <row r="789" spans="3:7" x14ac:dyDescent="0.2">
      <c r="C789" s="11">
        <f t="shared" si="53"/>
        <v>0</v>
      </c>
      <c r="D789" s="11">
        <f t="shared" si="54"/>
        <v>0</v>
      </c>
      <c r="E789" s="11">
        <f t="shared" si="55"/>
        <v>0</v>
      </c>
      <c r="G789" s="11">
        <f t="shared" si="56"/>
        <v>0</v>
      </c>
    </row>
    <row r="790" spans="3:7" x14ac:dyDescent="0.2">
      <c r="C790" s="11">
        <f t="shared" si="53"/>
        <v>0</v>
      </c>
      <c r="D790" s="11">
        <f t="shared" si="54"/>
        <v>0</v>
      </c>
      <c r="E790" s="11">
        <f t="shared" si="55"/>
        <v>0</v>
      </c>
      <c r="G790" s="11">
        <f t="shared" si="56"/>
        <v>0</v>
      </c>
    </row>
    <row r="791" spans="3:7" x14ac:dyDescent="0.2">
      <c r="C791" s="11">
        <f t="shared" si="53"/>
        <v>0</v>
      </c>
      <c r="D791" s="11">
        <f t="shared" si="54"/>
        <v>0</v>
      </c>
      <c r="E791" s="11">
        <f t="shared" si="55"/>
        <v>0</v>
      </c>
      <c r="G791" s="11">
        <f t="shared" si="56"/>
        <v>0</v>
      </c>
    </row>
    <row r="792" spans="3:7" x14ac:dyDescent="0.2">
      <c r="C792" s="11">
        <f t="shared" si="53"/>
        <v>0</v>
      </c>
      <c r="D792" s="11">
        <f t="shared" si="54"/>
        <v>0</v>
      </c>
      <c r="E792" s="11">
        <f t="shared" si="55"/>
        <v>0</v>
      </c>
      <c r="G792" s="11">
        <f t="shared" si="56"/>
        <v>0</v>
      </c>
    </row>
    <row r="793" spans="3:7" x14ac:dyDescent="0.2">
      <c r="C793" s="11">
        <f t="shared" si="53"/>
        <v>0</v>
      </c>
      <c r="D793" s="11">
        <f t="shared" si="54"/>
        <v>0</v>
      </c>
      <c r="E793" s="11">
        <f t="shared" si="55"/>
        <v>0</v>
      </c>
      <c r="G793" s="11">
        <f t="shared" si="56"/>
        <v>0</v>
      </c>
    </row>
    <row r="794" spans="3:7" x14ac:dyDescent="0.2">
      <c r="C794" s="11">
        <f t="shared" si="53"/>
        <v>0</v>
      </c>
      <c r="D794" s="11">
        <f t="shared" si="54"/>
        <v>0</v>
      </c>
      <c r="E794" s="11">
        <f t="shared" si="55"/>
        <v>0</v>
      </c>
      <c r="G794" s="11">
        <f t="shared" si="56"/>
        <v>0</v>
      </c>
    </row>
    <row r="795" spans="3:7" x14ac:dyDescent="0.2">
      <c r="C795" s="11">
        <f t="shared" si="53"/>
        <v>0</v>
      </c>
      <c r="D795" s="11">
        <f t="shared" si="54"/>
        <v>0</v>
      </c>
      <c r="E795" s="11">
        <f t="shared" si="55"/>
        <v>0</v>
      </c>
      <c r="G795" s="11">
        <f t="shared" si="56"/>
        <v>0</v>
      </c>
    </row>
    <row r="796" spans="3:7" x14ac:dyDescent="0.2">
      <c r="C796" s="11">
        <f t="shared" si="53"/>
        <v>0</v>
      </c>
      <c r="D796" s="11">
        <f t="shared" si="54"/>
        <v>0</v>
      </c>
      <c r="E796" s="11">
        <f t="shared" si="55"/>
        <v>0</v>
      </c>
      <c r="G796" s="11">
        <f t="shared" si="56"/>
        <v>0</v>
      </c>
    </row>
    <row r="797" spans="3:7" x14ac:dyDescent="0.2">
      <c r="C797" s="11">
        <f t="shared" si="53"/>
        <v>0</v>
      </c>
      <c r="D797" s="11">
        <f t="shared" si="54"/>
        <v>0</v>
      </c>
      <c r="E797" s="11">
        <f t="shared" si="55"/>
        <v>0</v>
      </c>
      <c r="G797" s="11">
        <f t="shared" si="56"/>
        <v>0</v>
      </c>
    </row>
    <row r="798" spans="3:7" x14ac:dyDescent="0.2">
      <c r="C798" s="11">
        <f t="shared" ref="C798:C861" si="57">MIN($B$19,G797+D798)</f>
        <v>0</v>
      </c>
      <c r="D798" s="11">
        <f t="shared" ref="D798:D861" si="58">ROUND(G797*$B$22,2)</f>
        <v>0</v>
      </c>
      <c r="E798" s="11">
        <f t="shared" ref="E798:E861" si="59">C798-D798</f>
        <v>0</v>
      </c>
      <c r="G798" s="11">
        <f t="shared" ref="G798:G861" si="60">G797-E798-F798</f>
        <v>0</v>
      </c>
    </row>
    <row r="799" spans="3:7" x14ac:dyDescent="0.2">
      <c r="C799" s="11">
        <f t="shared" si="57"/>
        <v>0</v>
      </c>
      <c r="D799" s="11">
        <f t="shared" si="58"/>
        <v>0</v>
      </c>
      <c r="E799" s="11">
        <f t="shared" si="59"/>
        <v>0</v>
      </c>
      <c r="G799" s="11">
        <f t="shared" si="60"/>
        <v>0</v>
      </c>
    </row>
    <row r="800" spans="3:7" x14ac:dyDescent="0.2">
      <c r="C800" s="11">
        <f t="shared" si="57"/>
        <v>0</v>
      </c>
      <c r="D800" s="11">
        <f t="shared" si="58"/>
        <v>0</v>
      </c>
      <c r="E800" s="11">
        <f t="shared" si="59"/>
        <v>0</v>
      </c>
      <c r="G800" s="11">
        <f t="shared" si="60"/>
        <v>0</v>
      </c>
    </row>
    <row r="801" spans="3:7" x14ac:dyDescent="0.2">
      <c r="C801" s="11">
        <f t="shared" si="57"/>
        <v>0</v>
      </c>
      <c r="D801" s="11">
        <f t="shared" si="58"/>
        <v>0</v>
      </c>
      <c r="E801" s="11">
        <f t="shared" si="59"/>
        <v>0</v>
      </c>
      <c r="G801" s="11">
        <f t="shared" si="60"/>
        <v>0</v>
      </c>
    </row>
    <row r="802" spans="3:7" x14ac:dyDescent="0.2">
      <c r="C802" s="11">
        <f t="shared" si="57"/>
        <v>0</v>
      </c>
      <c r="D802" s="11">
        <f t="shared" si="58"/>
        <v>0</v>
      </c>
      <c r="E802" s="11">
        <f t="shared" si="59"/>
        <v>0</v>
      </c>
      <c r="G802" s="11">
        <f t="shared" si="60"/>
        <v>0</v>
      </c>
    </row>
    <row r="803" spans="3:7" x14ac:dyDescent="0.2">
      <c r="C803" s="11">
        <f t="shared" si="57"/>
        <v>0</v>
      </c>
      <c r="D803" s="11">
        <f t="shared" si="58"/>
        <v>0</v>
      </c>
      <c r="E803" s="11">
        <f t="shared" si="59"/>
        <v>0</v>
      </c>
      <c r="G803" s="11">
        <f t="shared" si="60"/>
        <v>0</v>
      </c>
    </row>
    <row r="804" spans="3:7" x14ac:dyDescent="0.2">
      <c r="C804" s="11">
        <f t="shared" si="57"/>
        <v>0</v>
      </c>
      <c r="D804" s="11">
        <f t="shared" si="58"/>
        <v>0</v>
      </c>
      <c r="E804" s="11">
        <f t="shared" si="59"/>
        <v>0</v>
      </c>
      <c r="G804" s="11">
        <f t="shared" si="60"/>
        <v>0</v>
      </c>
    </row>
    <row r="805" spans="3:7" x14ac:dyDescent="0.2">
      <c r="C805" s="11">
        <f t="shared" si="57"/>
        <v>0</v>
      </c>
      <c r="D805" s="11">
        <f t="shared" si="58"/>
        <v>0</v>
      </c>
      <c r="E805" s="11">
        <f t="shared" si="59"/>
        <v>0</v>
      </c>
      <c r="G805" s="11">
        <f t="shared" si="60"/>
        <v>0</v>
      </c>
    </row>
    <row r="806" spans="3:7" x14ac:dyDescent="0.2">
      <c r="C806" s="11">
        <f t="shared" si="57"/>
        <v>0</v>
      </c>
      <c r="D806" s="11">
        <f t="shared" si="58"/>
        <v>0</v>
      </c>
      <c r="E806" s="11">
        <f t="shared" si="59"/>
        <v>0</v>
      </c>
      <c r="G806" s="11">
        <f t="shared" si="60"/>
        <v>0</v>
      </c>
    </row>
    <row r="807" spans="3:7" x14ac:dyDescent="0.2">
      <c r="C807" s="11">
        <f t="shared" si="57"/>
        <v>0</v>
      </c>
      <c r="D807" s="11">
        <f t="shared" si="58"/>
        <v>0</v>
      </c>
      <c r="E807" s="11">
        <f t="shared" si="59"/>
        <v>0</v>
      </c>
      <c r="G807" s="11">
        <f t="shared" si="60"/>
        <v>0</v>
      </c>
    </row>
    <row r="808" spans="3:7" x14ac:dyDescent="0.2">
      <c r="C808" s="11">
        <f t="shared" si="57"/>
        <v>0</v>
      </c>
      <c r="D808" s="11">
        <f t="shared" si="58"/>
        <v>0</v>
      </c>
      <c r="E808" s="11">
        <f t="shared" si="59"/>
        <v>0</v>
      </c>
      <c r="G808" s="11">
        <f t="shared" si="60"/>
        <v>0</v>
      </c>
    </row>
    <row r="809" spans="3:7" x14ac:dyDescent="0.2">
      <c r="C809" s="11">
        <f t="shared" si="57"/>
        <v>0</v>
      </c>
      <c r="D809" s="11">
        <f t="shared" si="58"/>
        <v>0</v>
      </c>
      <c r="E809" s="11">
        <f t="shared" si="59"/>
        <v>0</v>
      </c>
      <c r="G809" s="11">
        <f t="shared" si="60"/>
        <v>0</v>
      </c>
    </row>
    <row r="810" spans="3:7" x14ac:dyDescent="0.2">
      <c r="C810" s="11">
        <f t="shared" si="57"/>
        <v>0</v>
      </c>
      <c r="D810" s="11">
        <f t="shared" si="58"/>
        <v>0</v>
      </c>
      <c r="E810" s="11">
        <f t="shared" si="59"/>
        <v>0</v>
      </c>
      <c r="G810" s="11">
        <f t="shared" si="60"/>
        <v>0</v>
      </c>
    </row>
    <row r="811" spans="3:7" x14ac:dyDescent="0.2">
      <c r="C811" s="11">
        <f t="shared" si="57"/>
        <v>0</v>
      </c>
      <c r="D811" s="11">
        <f t="shared" si="58"/>
        <v>0</v>
      </c>
      <c r="E811" s="11">
        <f t="shared" si="59"/>
        <v>0</v>
      </c>
      <c r="G811" s="11">
        <f t="shared" si="60"/>
        <v>0</v>
      </c>
    </row>
    <row r="812" spans="3:7" x14ac:dyDescent="0.2">
      <c r="C812" s="11">
        <f t="shared" si="57"/>
        <v>0</v>
      </c>
      <c r="D812" s="11">
        <f t="shared" si="58"/>
        <v>0</v>
      </c>
      <c r="E812" s="11">
        <f t="shared" si="59"/>
        <v>0</v>
      </c>
      <c r="G812" s="11">
        <f t="shared" si="60"/>
        <v>0</v>
      </c>
    </row>
    <row r="813" spans="3:7" x14ac:dyDescent="0.2">
      <c r="C813" s="11">
        <f t="shared" si="57"/>
        <v>0</v>
      </c>
      <c r="D813" s="11">
        <f t="shared" si="58"/>
        <v>0</v>
      </c>
      <c r="E813" s="11">
        <f t="shared" si="59"/>
        <v>0</v>
      </c>
      <c r="G813" s="11">
        <f t="shared" si="60"/>
        <v>0</v>
      </c>
    </row>
    <row r="814" spans="3:7" x14ac:dyDescent="0.2">
      <c r="C814" s="11">
        <f t="shared" si="57"/>
        <v>0</v>
      </c>
      <c r="D814" s="11">
        <f t="shared" si="58"/>
        <v>0</v>
      </c>
      <c r="E814" s="11">
        <f t="shared" si="59"/>
        <v>0</v>
      </c>
      <c r="G814" s="11">
        <f t="shared" si="60"/>
        <v>0</v>
      </c>
    </row>
    <row r="815" spans="3:7" x14ac:dyDescent="0.2">
      <c r="C815" s="11">
        <f t="shared" si="57"/>
        <v>0</v>
      </c>
      <c r="D815" s="11">
        <f t="shared" si="58"/>
        <v>0</v>
      </c>
      <c r="E815" s="11">
        <f t="shared" si="59"/>
        <v>0</v>
      </c>
      <c r="G815" s="11">
        <f t="shared" si="60"/>
        <v>0</v>
      </c>
    </row>
    <row r="816" spans="3:7" x14ac:dyDescent="0.2">
      <c r="C816" s="11">
        <f t="shared" si="57"/>
        <v>0</v>
      </c>
      <c r="D816" s="11">
        <f t="shared" si="58"/>
        <v>0</v>
      </c>
      <c r="E816" s="11">
        <f t="shared" si="59"/>
        <v>0</v>
      </c>
      <c r="G816" s="11">
        <f t="shared" si="60"/>
        <v>0</v>
      </c>
    </row>
    <row r="817" spans="3:7" x14ac:dyDescent="0.2">
      <c r="C817" s="11">
        <f t="shared" si="57"/>
        <v>0</v>
      </c>
      <c r="D817" s="11">
        <f t="shared" si="58"/>
        <v>0</v>
      </c>
      <c r="E817" s="11">
        <f t="shared" si="59"/>
        <v>0</v>
      </c>
      <c r="G817" s="11">
        <f t="shared" si="60"/>
        <v>0</v>
      </c>
    </row>
    <row r="818" spans="3:7" x14ac:dyDescent="0.2">
      <c r="C818" s="11">
        <f t="shared" si="57"/>
        <v>0</v>
      </c>
      <c r="D818" s="11">
        <f t="shared" si="58"/>
        <v>0</v>
      </c>
      <c r="E818" s="11">
        <f t="shared" si="59"/>
        <v>0</v>
      </c>
      <c r="G818" s="11">
        <f t="shared" si="60"/>
        <v>0</v>
      </c>
    </row>
    <row r="819" spans="3:7" x14ac:dyDescent="0.2">
      <c r="C819" s="11">
        <f t="shared" si="57"/>
        <v>0</v>
      </c>
      <c r="D819" s="11">
        <f t="shared" si="58"/>
        <v>0</v>
      </c>
      <c r="E819" s="11">
        <f t="shared" si="59"/>
        <v>0</v>
      </c>
      <c r="G819" s="11">
        <f t="shared" si="60"/>
        <v>0</v>
      </c>
    </row>
    <row r="820" spans="3:7" x14ac:dyDescent="0.2">
      <c r="C820" s="11">
        <f t="shared" si="57"/>
        <v>0</v>
      </c>
      <c r="D820" s="11">
        <f t="shared" si="58"/>
        <v>0</v>
      </c>
      <c r="E820" s="11">
        <f t="shared" si="59"/>
        <v>0</v>
      </c>
      <c r="G820" s="11">
        <f t="shared" si="60"/>
        <v>0</v>
      </c>
    </row>
    <row r="821" spans="3:7" x14ac:dyDescent="0.2">
      <c r="C821" s="11">
        <f t="shared" si="57"/>
        <v>0</v>
      </c>
      <c r="D821" s="11">
        <f t="shared" si="58"/>
        <v>0</v>
      </c>
      <c r="E821" s="11">
        <f t="shared" si="59"/>
        <v>0</v>
      </c>
      <c r="G821" s="11">
        <f t="shared" si="60"/>
        <v>0</v>
      </c>
    </row>
    <row r="822" spans="3:7" x14ac:dyDescent="0.2">
      <c r="C822" s="11">
        <f t="shared" si="57"/>
        <v>0</v>
      </c>
      <c r="D822" s="11">
        <f t="shared" si="58"/>
        <v>0</v>
      </c>
      <c r="E822" s="11">
        <f t="shared" si="59"/>
        <v>0</v>
      </c>
      <c r="G822" s="11">
        <f t="shared" si="60"/>
        <v>0</v>
      </c>
    </row>
    <row r="823" spans="3:7" x14ac:dyDescent="0.2">
      <c r="C823" s="11">
        <f t="shared" si="57"/>
        <v>0</v>
      </c>
      <c r="D823" s="11">
        <f t="shared" si="58"/>
        <v>0</v>
      </c>
      <c r="E823" s="11">
        <f t="shared" si="59"/>
        <v>0</v>
      </c>
      <c r="G823" s="11">
        <f t="shared" si="60"/>
        <v>0</v>
      </c>
    </row>
    <row r="824" spans="3:7" x14ac:dyDescent="0.2">
      <c r="C824" s="11">
        <f t="shared" si="57"/>
        <v>0</v>
      </c>
      <c r="D824" s="11">
        <f t="shared" si="58"/>
        <v>0</v>
      </c>
      <c r="E824" s="11">
        <f t="shared" si="59"/>
        <v>0</v>
      </c>
      <c r="G824" s="11">
        <f t="shared" si="60"/>
        <v>0</v>
      </c>
    </row>
    <row r="825" spans="3:7" x14ac:dyDescent="0.2">
      <c r="C825" s="11">
        <f t="shared" si="57"/>
        <v>0</v>
      </c>
      <c r="D825" s="11">
        <f t="shared" si="58"/>
        <v>0</v>
      </c>
      <c r="E825" s="11">
        <f t="shared" si="59"/>
        <v>0</v>
      </c>
      <c r="G825" s="11">
        <f t="shared" si="60"/>
        <v>0</v>
      </c>
    </row>
    <row r="826" spans="3:7" x14ac:dyDescent="0.2">
      <c r="C826" s="11">
        <f t="shared" si="57"/>
        <v>0</v>
      </c>
      <c r="D826" s="11">
        <f t="shared" si="58"/>
        <v>0</v>
      </c>
      <c r="E826" s="11">
        <f t="shared" si="59"/>
        <v>0</v>
      </c>
      <c r="G826" s="11">
        <f t="shared" si="60"/>
        <v>0</v>
      </c>
    </row>
    <row r="827" spans="3:7" x14ac:dyDescent="0.2">
      <c r="C827" s="11">
        <f t="shared" si="57"/>
        <v>0</v>
      </c>
      <c r="D827" s="11">
        <f t="shared" si="58"/>
        <v>0</v>
      </c>
      <c r="E827" s="11">
        <f t="shared" si="59"/>
        <v>0</v>
      </c>
      <c r="G827" s="11">
        <f t="shared" si="60"/>
        <v>0</v>
      </c>
    </row>
    <row r="828" spans="3:7" x14ac:dyDescent="0.2">
      <c r="C828" s="11">
        <f t="shared" si="57"/>
        <v>0</v>
      </c>
      <c r="D828" s="11">
        <f t="shared" si="58"/>
        <v>0</v>
      </c>
      <c r="E828" s="11">
        <f t="shared" si="59"/>
        <v>0</v>
      </c>
      <c r="G828" s="11">
        <f t="shared" si="60"/>
        <v>0</v>
      </c>
    </row>
    <row r="829" spans="3:7" x14ac:dyDescent="0.2">
      <c r="C829" s="11">
        <f t="shared" si="57"/>
        <v>0</v>
      </c>
      <c r="D829" s="11">
        <f t="shared" si="58"/>
        <v>0</v>
      </c>
      <c r="E829" s="11">
        <f t="shared" si="59"/>
        <v>0</v>
      </c>
      <c r="G829" s="11">
        <f t="shared" si="60"/>
        <v>0</v>
      </c>
    </row>
    <row r="830" spans="3:7" x14ac:dyDescent="0.2">
      <c r="C830" s="11">
        <f t="shared" si="57"/>
        <v>0</v>
      </c>
      <c r="D830" s="11">
        <f t="shared" si="58"/>
        <v>0</v>
      </c>
      <c r="E830" s="11">
        <f t="shared" si="59"/>
        <v>0</v>
      </c>
      <c r="G830" s="11">
        <f t="shared" si="60"/>
        <v>0</v>
      </c>
    </row>
    <row r="831" spans="3:7" x14ac:dyDescent="0.2">
      <c r="C831" s="11">
        <f t="shared" si="57"/>
        <v>0</v>
      </c>
      <c r="D831" s="11">
        <f t="shared" si="58"/>
        <v>0</v>
      </c>
      <c r="E831" s="11">
        <f t="shared" si="59"/>
        <v>0</v>
      </c>
      <c r="G831" s="11">
        <f t="shared" si="60"/>
        <v>0</v>
      </c>
    </row>
    <row r="832" spans="3:7" x14ac:dyDescent="0.2">
      <c r="C832" s="11">
        <f t="shared" si="57"/>
        <v>0</v>
      </c>
      <c r="D832" s="11">
        <f t="shared" si="58"/>
        <v>0</v>
      </c>
      <c r="E832" s="11">
        <f t="shared" si="59"/>
        <v>0</v>
      </c>
      <c r="G832" s="11">
        <f t="shared" si="60"/>
        <v>0</v>
      </c>
    </row>
    <row r="833" spans="3:7" x14ac:dyDescent="0.2">
      <c r="C833" s="11">
        <f t="shared" si="57"/>
        <v>0</v>
      </c>
      <c r="D833" s="11">
        <f t="shared" si="58"/>
        <v>0</v>
      </c>
      <c r="E833" s="11">
        <f t="shared" si="59"/>
        <v>0</v>
      </c>
      <c r="G833" s="11">
        <f t="shared" si="60"/>
        <v>0</v>
      </c>
    </row>
    <row r="834" spans="3:7" x14ac:dyDescent="0.2">
      <c r="C834" s="11">
        <f t="shared" si="57"/>
        <v>0</v>
      </c>
      <c r="D834" s="11">
        <f t="shared" si="58"/>
        <v>0</v>
      </c>
      <c r="E834" s="11">
        <f t="shared" si="59"/>
        <v>0</v>
      </c>
      <c r="G834" s="11">
        <f t="shared" si="60"/>
        <v>0</v>
      </c>
    </row>
    <row r="835" spans="3:7" x14ac:dyDescent="0.2">
      <c r="C835" s="11">
        <f t="shared" si="57"/>
        <v>0</v>
      </c>
      <c r="D835" s="11">
        <f t="shared" si="58"/>
        <v>0</v>
      </c>
      <c r="E835" s="11">
        <f t="shared" si="59"/>
        <v>0</v>
      </c>
      <c r="G835" s="11">
        <f t="shared" si="60"/>
        <v>0</v>
      </c>
    </row>
    <row r="836" spans="3:7" x14ac:dyDescent="0.2">
      <c r="C836" s="11">
        <f t="shared" si="57"/>
        <v>0</v>
      </c>
      <c r="D836" s="11">
        <f t="shared" si="58"/>
        <v>0</v>
      </c>
      <c r="E836" s="11">
        <f t="shared" si="59"/>
        <v>0</v>
      </c>
      <c r="G836" s="11">
        <f t="shared" si="60"/>
        <v>0</v>
      </c>
    </row>
    <row r="837" spans="3:7" x14ac:dyDescent="0.2">
      <c r="C837" s="11">
        <f t="shared" si="57"/>
        <v>0</v>
      </c>
      <c r="D837" s="11">
        <f t="shared" si="58"/>
        <v>0</v>
      </c>
      <c r="E837" s="11">
        <f t="shared" si="59"/>
        <v>0</v>
      </c>
      <c r="G837" s="11">
        <f t="shared" si="60"/>
        <v>0</v>
      </c>
    </row>
    <row r="838" spans="3:7" x14ac:dyDescent="0.2">
      <c r="C838" s="11">
        <f t="shared" si="57"/>
        <v>0</v>
      </c>
      <c r="D838" s="11">
        <f t="shared" si="58"/>
        <v>0</v>
      </c>
      <c r="E838" s="11">
        <f t="shared" si="59"/>
        <v>0</v>
      </c>
      <c r="G838" s="11">
        <f t="shared" si="60"/>
        <v>0</v>
      </c>
    </row>
    <row r="839" spans="3:7" x14ac:dyDescent="0.2">
      <c r="C839" s="11">
        <f t="shared" si="57"/>
        <v>0</v>
      </c>
      <c r="D839" s="11">
        <f t="shared" si="58"/>
        <v>0</v>
      </c>
      <c r="E839" s="11">
        <f t="shared" si="59"/>
        <v>0</v>
      </c>
      <c r="G839" s="11">
        <f t="shared" si="60"/>
        <v>0</v>
      </c>
    </row>
    <row r="840" spans="3:7" x14ac:dyDescent="0.2">
      <c r="C840" s="11">
        <f t="shared" si="57"/>
        <v>0</v>
      </c>
      <c r="D840" s="11">
        <f t="shared" si="58"/>
        <v>0</v>
      </c>
      <c r="E840" s="11">
        <f t="shared" si="59"/>
        <v>0</v>
      </c>
      <c r="G840" s="11">
        <f t="shared" si="60"/>
        <v>0</v>
      </c>
    </row>
    <row r="841" spans="3:7" x14ac:dyDescent="0.2">
      <c r="C841" s="11">
        <f t="shared" si="57"/>
        <v>0</v>
      </c>
      <c r="D841" s="11">
        <f t="shared" si="58"/>
        <v>0</v>
      </c>
      <c r="E841" s="11">
        <f t="shared" si="59"/>
        <v>0</v>
      </c>
      <c r="G841" s="11">
        <f t="shared" si="60"/>
        <v>0</v>
      </c>
    </row>
    <row r="842" spans="3:7" x14ac:dyDescent="0.2">
      <c r="C842" s="11">
        <f t="shared" si="57"/>
        <v>0</v>
      </c>
      <c r="D842" s="11">
        <f t="shared" si="58"/>
        <v>0</v>
      </c>
      <c r="E842" s="11">
        <f t="shared" si="59"/>
        <v>0</v>
      </c>
      <c r="G842" s="11">
        <f t="shared" si="60"/>
        <v>0</v>
      </c>
    </row>
    <row r="843" spans="3:7" x14ac:dyDescent="0.2">
      <c r="C843" s="11">
        <f t="shared" si="57"/>
        <v>0</v>
      </c>
      <c r="D843" s="11">
        <f t="shared" si="58"/>
        <v>0</v>
      </c>
      <c r="E843" s="11">
        <f t="shared" si="59"/>
        <v>0</v>
      </c>
      <c r="G843" s="11">
        <f t="shared" si="60"/>
        <v>0</v>
      </c>
    </row>
    <row r="844" spans="3:7" x14ac:dyDescent="0.2">
      <c r="C844" s="11">
        <f t="shared" si="57"/>
        <v>0</v>
      </c>
      <c r="D844" s="11">
        <f t="shared" si="58"/>
        <v>0</v>
      </c>
      <c r="E844" s="11">
        <f t="shared" si="59"/>
        <v>0</v>
      </c>
      <c r="G844" s="11">
        <f t="shared" si="60"/>
        <v>0</v>
      </c>
    </row>
    <row r="845" spans="3:7" x14ac:dyDescent="0.2">
      <c r="C845" s="11">
        <f t="shared" si="57"/>
        <v>0</v>
      </c>
      <c r="D845" s="11">
        <f t="shared" si="58"/>
        <v>0</v>
      </c>
      <c r="E845" s="11">
        <f t="shared" si="59"/>
        <v>0</v>
      </c>
      <c r="G845" s="11">
        <f t="shared" si="60"/>
        <v>0</v>
      </c>
    </row>
    <row r="846" spans="3:7" x14ac:dyDescent="0.2">
      <c r="C846" s="11">
        <f t="shared" si="57"/>
        <v>0</v>
      </c>
      <c r="D846" s="11">
        <f t="shared" si="58"/>
        <v>0</v>
      </c>
      <c r="E846" s="11">
        <f t="shared" si="59"/>
        <v>0</v>
      </c>
      <c r="G846" s="11">
        <f t="shared" si="60"/>
        <v>0</v>
      </c>
    </row>
    <row r="847" spans="3:7" x14ac:dyDescent="0.2">
      <c r="C847" s="11">
        <f t="shared" si="57"/>
        <v>0</v>
      </c>
      <c r="D847" s="11">
        <f t="shared" si="58"/>
        <v>0</v>
      </c>
      <c r="E847" s="11">
        <f t="shared" si="59"/>
        <v>0</v>
      </c>
      <c r="G847" s="11">
        <f t="shared" si="60"/>
        <v>0</v>
      </c>
    </row>
    <row r="848" spans="3:7" x14ac:dyDescent="0.2">
      <c r="C848" s="11">
        <f t="shared" si="57"/>
        <v>0</v>
      </c>
      <c r="D848" s="11">
        <f t="shared" si="58"/>
        <v>0</v>
      </c>
      <c r="E848" s="11">
        <f t="shared" si="59"/>
        <v>0</v>
      </c>
      <c r="G848" s="11">
        <f t="shared" si="60"/>
        <v>0</v>
      </c>
    </row>
    <row r="849" spans="3:7" x14ac:dyDescent="0.2">
      <c r="C849" s="11">
        <f t="shared" si="57"/>
        <v>0</v>
      </c>
      <c r="D849" s="11">
        <f t="shared" si="58"/>
        <v>0</v>
      </c>
      <c r="E849" s="11">
        <f t="shared" si="59"/>
        <v>0</v>
      </c>
      <c r="G849" s="11">
        <f t="shared" si="60"/>
        <v>0</v>
      </c>
    </row>
    <row r="850" spans="3:7" x14ac:dyDescent="0.2">
      <c r="C850" s="11">
        <f t="shared" si="57"/>
        <v>0</v>
      </c>
      <c r="D850" s="11">
        <f t="shared" si="58"/>
        <v>0</v>
      </c>
      <c r="E850" s="11">
        <f t="shared" si="59"/>
        <v>0</v>
      </c>
      <c r="G850" s="11">
        <f t="shared" si="60"/>
        <v>0</v>
      </c>
    </row>
    <row r="851" spans="3:7" x14ac:dyDescent="0.2">
      <c r="C851" s="11">
        <f t="shared" si="57"/>
        <v>0</v>
      </c>
      <c r="D851" s="11">
        <f t="shared" si="58"/>
        <v>0</v>
      </c>
      <c r="E851" s="11">
        <f t="shared" si="59"/>
        <v>0</v>
      </c>
      <c r="G851" s="11">
        <f t="shared" si="60"/>
        <v>0</v>
      </c>
    </row>
    <row r="852" spans="3:7" x14ac:dyDescent="0.2">
      <c r="C852" s="11">
        <f t="shared" si="57"/>
        <v>0</v>
      </c>
      <c r="D852" s="11">
        <f t="shared" si="58"/>
        <v>0</v>
      </c>
      <c r="E852" s="11">
        <f t="shared" si="59"/>
        <v>0</v>
      </c>
      <c r="G852" s="11">
        <f t="shared" si="60"/>
        <v>0</v>
      </c>
    </row>
    <row r="853" spans="3:7" x14ac:dyDescent="0.2">
      <c r="C853" s="11">
        <f t="shared" si="57"/>
        <v>0</v>
      </c>
      <c r="D853" s="11">
        <f t="shared" si="58"/>
        <v>0</v>
      </c>
      <c r="E853" s="11">
        <f t="shared" si="59"/>
        <v>0</v>
      </c>
      <c r="G853" s="11">
        <f t="shared" si="60"/>
        <v>0</v>
      </c>
    </row>
    <row r="854" spans="3:7" x14ac:dyDescent="0.2">
      <c r="C854" s="11">
        <f t="shared" si="57"/>
        <v>0</v>
      </c>
      <c r="D854" s="11">
        <f t="shared" si="58"/>
        <v>0</v>
      </c>
      <c r="E854" s="11">
        <f t="shared" si="59"/>
        <v>0</v>
      </c>
      <c r="G854" s="11">
        <f t="shared" si="60"/>
        <v>0</v>
      </c>
    </row>
    <row r="855" spans="3:7" x14ac:dyDescent="0.2">
      <c r="C855" s="11">
        <f t="shared" si="57"/>
        <v>0</v>
      </c>
      <c r="D855" s="11">
        <f t="shared" si="58"/>
        <v>0</v>
      </c>
      <c r="E855" s="11">
        <f t="shared" si="59"/>
        <v>0</v>
      </c>
      <c r="G855" s="11">
        <f t="shared" si="60"/>
        <v>0</v>
      </c>
    </row>
    <row r="856" spans="3:7" x14ac:dyDescent="0.2">
      <c r="C856" s="11">
        <f t="shared" si="57"/>
        <v>0</v>
      </c>
      <c r="D856" s="11">
        <f t="shared" si="58"/>
        <v>0</v>
      </c>
      <c r="E856" s="11">
        <f t="shared" si="59"/>
        <v>0</v>
      </c>
      <c r="G856" s="11">
        <f t="shared" si="60"/>
        <v>0</v>
      </c>
    </row>
    <row r="857" spans="3:7" x14ac:dyDescent="0.2">
      <c r="C857" s="11">
        <f t="shared" si="57"/>
        <v>0</v>
      </c>
      <c r="D857" s="11">
        <f t="shared" si="58"/>
        <v>0</v>
      </c>
      <c r="E857" s="11">
        <f t="shared" si="59"/>
        <v>0</v>
      </c>
      <c r="G857" s="11">
        <f t="shared" si="60"/>
        <v>0</v>
      </c>
    </row>
    <row r="858" spans="3:7" x14ac:dyDescent="0.2">
      <c r="C858" s="11">
        <f t="shared" si="57"/>
        <v>0</v>
      </c>
      <c r="D858" s="11">
        <f t="shared" si="58"/>
        <v>0</v>
      </c>
      <c r="E858" s="11">
        <f t="shared" si="59"/>
        <v>0</v>
      </c>
      <c r="G858" s="11">
        <f t="shared" si="60"/>
        <v>0</v>
      </c>
    </row>
    <row r="859" spans="3:7" x14ac:dyDescent="0.2">
      <c r="C859" s="11">
        <f t="shared" si="57"/>
        <v>0</v>
      </c>
      <c r="D859" s="11">
        <f t="shared" si="58"/>
        <v>0</v>
      </c>
      <c r="E859" s="11">
        <f t="shared" si="59"/>
        <v>0</v>
      </c>
      <c r="G859" s="11">
        <f t="shared" si="60"/>
        <v>0</v>
      </c>
    </row>
    <row r="860" spans="3:7" x14ac:dyDescent="0.2">
      <c r="C860" s="11">
        <f t="shared" si="57"/>
        <v>0</v>
      </c>
      <c r="D860" s="11">
        <f t="shared" si="58"/>
        <v>0</v>
      </c>
      <c r="E860" s="11">
        <f t="shared" si="59"/>
        <v>0</v>
      </c>
      <c r="G860" s="11">
        <f t="shared" si="60"/>
        <v>0</v>
      </c>
    </row>
    <row r="861" spans="3:7" x14ac:dyDescent="0.2">
      <c r="C861" s="11">
        <f t="shared" si="57"/>
        <v>0</v>
      </c>
      <c r="D861" s="11">
        <f t="shared" si="58"/>
        <v>0</v>
      </c>
      <c r="E861" s="11">
        <f t="shared" si="59"/>
        <v>0</v>
      </c>
      <c r="G861" s="11">
        <f t="shared" si="60"/>
        <v>0</v>
      </c>
    </row>
    <row r="862" spans="3:7" x14ac:dyDescent="0.2">
      <c r="C862" s="11">
        <f t="shared" ref="C862:C925" si="61">MIN($B$19,G861+D862)</f>
        <v>0</v>
      </c>
      <c r="D862" s="11">
        <f t="shared" ref="D862:D925" si="62">ROUND(G861*$B$22,2)</f>
        <v>0</v>
      </c>
      <c r="E862" s="11">
        <f t="shared" ref="E862:E925" si="63">C862-D862</f>
        <v>0</v>
      </c>
      <c r="G862" s="11">
        <f t="shared" ref="G862:G925" si="64">G861-E862-F862</f>
        <v>0</v>
      </c>
    </row>
    <row r="863" spans="3:7" x14ac:dyDescent="0.2">
      <c r="C863" s="11">
        <f t="shared" si="61"/>
        <v>0</v>
      </c>
      <c r="D863" s="11">
        <f t="shared" si="62"/>
        <v>0</v>
      </c>
      <c r="E863" s="11">
        <f t="shared" si="63"/>
        <v>0</v>
      </c>
      <c r="G863" s="11">
        <f t="shared" si="64"/>
        <v>0</v>
      </c>
    </row>
    <row r="864" spans="3:7" x14ac:dyDescent="0.2">
      <c r="C864" s="11">
        <f t="shared" si="61"/>
        <v>0</v>
      </c>
      <c r="D864" s="11">
        <f t="shared" si="62"/>
        <v>0</v>
      </c>
      <c r="E864" s="11">
        <f t="shared" si="63"/>
        <v>0</v>
      </c>
      <c r="G864" s="11">
        <f t="shared" si="64"/>
        <v>0</v>
      </c>
    </row>
    <row r="865" spans="3:7" x14ac:dyDescent="0.2">
      <c r="C865" s="11">
        <f t="shared" si="61"/>
        <v>0</v>
      </c>
      <c r="D865" s="11">
        <f t="shared" si="62"/>
        <v>0</v>
      </c>
      <c r="E865" s="11">
        <f t="shared" si="63"/>
        <v>0</v>
      </c>
      <c r="G865" s="11">
        <f t="shared" si="64"/>
        <v>0</v>
      </c>
    </row>
    <row r="866" spans="3:7" x14ac:dyDescent="0.2">
      <c r="C866" s="11">
        <f t="shared" si="61"/>
        <v>0</v>
      </c>
      <c r="D866" s="11">
        <f t="shared" si="62"/>
        <v>0</v>
      </c>
      <c r="E866" s="11">
        <f t="shared" si="63"/>
        <v>0</v>
      </c>
      <c r="G866" s="11">
        <f t="shared" si="64"/>
        <v>0</v>
      </c>
    </row>
    <row r="867" spans="3:7" x14ac:dyDescent="0.2">
      <c r="C867" s="11">
        <f t="shared" si="61"/>
        <v>0</v>
      </c>
      <c r="D867" s="11">
        <f t="shared" si="62"/>
        <v>0</v>
      </c>
      <c r="E867" s="11">
        <f t="shared" si="63"/>
        <v>0</v>
      </c>
      <c r="G867" s="11">
        <f t="shared" si="64"/>
        <v>0</v>
      </c>
    </row>
    <row r="868" spans="3:7" x14ac:dyDescent="0.2">
      <c r="C868" s="11">
        <f t="shared" si="61"/>
        <v>0</v>
      </c>
      <c r="D868" s="11">
        <f t="shared" si="62"/>
        <v>0</v>
      </c>
      <c r="E868" s="11">
        <f t="shared" si="63"/>
        <v>0</v>
      </c>
      <c r="G868" s="11">
        <f t="shared" si="64"/>
        <v>0</v>
      </c>
    </row>
    <row r="869" spans="3:7" x14ac:dyDescent="0.2">
      <c r="C869" s="11">
        <f t="shared" si="61"/>
        <v>0</v>
      </c>
      <c r="D869" s="11">
        <f t="shared" si="62"/>
        <v>0</v>
      </c>
      <c r="E869" s="11">
        <f t="shared" si="63"/>
        <v>0</v>
      </c>
      <c r="G869" s="11">
        <f t="shared" si="64"/>
        <v>0</v>
      </c>
    </row>
    <row r="870" spans="3:7" x14ac:dyDescent="0.2">
      <c r="C870" s="11">
        <f t="shared" si="61"/>
        <v>0</v>
      </c>
      <c r="D870" s="11">
        <f t="shared" si="62"/>
        <v>0</v>
      </c>
      <c r="E870" s="11">
        <f t="shared" si="63"/>
        <v>0</v>
      </c>
      <c r="G870" s="11">
        <f t="shared" si="64"/>
        <v>0</v>
      </c>
    </row>
    <row r="871" spans="3:7" x14ac:dyDescent="0.2">
      <c r="C871" s="11">
        <f t="shared" si="61"/>
        <v>0</v>
      </c>
      <c r="D871" s="11">
        <f t="shared" si="62"/>
        <v>0</v>
      </c>
      <c r="E871" s="11">
        <f t="shared" si="63"/>
        <v>0</v>
      </c>
      <c r="G871" s="11">
        <f t="shared" si="64"/>
        <v>0</v>
      </c>
    </row>
    <row r="872" spans="3:7" x14ac:dyDescent="0.2">
      <c r="C872" s="11">
        <f t="shared" si="61"/>
        <v>0</v>
      </c>
      <c r="D872" s="11">
        <f t="shared" si="62"/>
        <v>0</v>
      </c>
      <c r="E872" s="11">
        <f t="shared" si="63"/>
        <v>0</v>
      </c>
      <c r="G872" s="11">
        <f t="shared" si="64"/>
        <v>0</v>
      </c>
    </row>
    <row r="873" spans="3:7" x14ac:dyDescent="0.2">
      <c r="C873" s="11">
        <f t="shared" si="61"/>
        <v>0</v>
      </c>
      <c r="D873" s="11">
        <f t="shared" si="62"/>
        <v>0</v>
      </c>
      <c r="E873" s="11">
        <f t="shared" si="63"/>
        <v>0</v>
      </c>
      <c r="G873" s="11">
        <f t="shared" si="64"/>
        <v>0</v>
      </c>
    </row>
    <row r="874" spans="3:7" x14ac:dyDescent="0.2">
      <c r="C874" s="11">
        <f t="shared" si="61"/>
        <v>0</v>
      </c>
      <c r="D874" s="11">
        <f t="shared" si="62"/>
        <v>0</v>
      </c>
      <c r="E874" s="11">
        <f t="shared" si="63"/>
        <v>0</v>
      </c>
      <c r="G874" s="11">
        <f t="shared" si="64"/>
        <v>0</v>
      </c>
    </row>
    <row r="875" spans="3:7" x14ac:dyDescent="0.2">
      <c r="C875" s="11">
        <f t="shared" si="61"/>
        <v>0</v>
      </c>
      <c r="D875" s="11">
        <f t="shared" si="62"/>
        <v>0</v>
      </c>
      <c r="E875" s="11">
        <f t="shared" si="63"/>
        <v>0</v>
      </c>
      <c r="G875" s="11">
        <f t="shared" si="64"/>
        <v>0</v>
      </c>
    </row>
    <row r="876" spans="3:7" x14ac:dyDescent="0.2">
      <c r="C876" s="11">
        <f t="shared" si="61"/>
        <v>0</v>
      </c>
      <c r="D876" s="11">
        <f t="shared" si="62"/>
        <v>0</v>
      </c>
      <c r="E876" s="11">
        <f t="shared" si="63"/>
        <v>0</v>
      </c>
      <c r="G876" s="11">
        <f t="shared" si="64"/>
        <v>0</v>
      </c>
    </row>
    <row r="877" spans="3:7" x14ac:dyDescent="0.2">
      <c r="C877" s="11">
        <f t="shared" si="61"/>
        <v>0</v>
      </c>
      <c r="D877" s="11">
        <f t="shared" si="62"/>
        <v>0</v>
      </c>
      <c r="E877" s="11">
        <f t="shared" si="63"/>
        <v>0</v>
      </c>
      <c r="G877" s="11">
        <f t="shared" si="64"/>
        <v>0</v>
      </c>
    </row>
    <row r="878" spans="3:7" x14ac:dyDescent="0.2">
      <c r="C878" s="11">
        <f t="shared" si="61"/>
        <v>0</v>
      </c>
      <c r="D878" s="11">
        <f t="shared" si="62"/>
        <v>0</v>
      </c>
      <c r="E878" s="11">
        <f t="shared" si="63"/>
        <v>0</v>
      </c>
      <c r="G878" s="11">
        <f t="shared" si="64"/>
        <v>0</v>
      </c>
    </row>
    <row r="879" spans="3:7" x14ac:dyDescent="0.2">
      <c r="C879" s="11">
        <f t="shared" si="61"/>
        <v>0</v>
      </c>
      <c r="D879" s="11">
        <f t="shared" si="62"/>
        <v>0</v>
      </c>
      <c r="E879" s="11">
        <f t="shared" si="63"/>
        <v>0</v>
      </c>
      <c r="G879" s="11">
        <f t="shared" si="64"/>
        <v>0</v>
      </c>
    </row>
    <row r="880" spans="3:7" x14ac:dyDescent="0.2">
      <c r="C880" s="11">
        <f t="shared" si="61"/>
        <v>0</v>
      </c>
      <c r="D880" s="11">
        <f t="shared" si="62"/>
        <v>0</v>
      </c>
      <c r="E880" s="11">
        <f t="shared" si="63"/>
        <v>0</v>
      </c>
      <c r="G880" s="11">
        <f t="shared" si="64"/>
        <v>0</v>
      </c>
    </row>
    <row r="881" spans="3:7" x14ac:dyDescent="0.2">
      <c r="C881" s="11">
        <f t="shared" si="61"/>
        <v>0</v>
      </c>
      <c r="D881" s="11">
        <f t="shared" si="62"/>
        <v>0</v>
      </c>
      <c r="E881" s="11">
        <f t="shared" si="63"/>
        <v>0</v>
      </c>
      <c r="G881" s="11">
        <f t="shared" si="64"/>
        <v>0</v>
      </c>
    </row>
    <row r="882" spans="3:7" x14ac:dyDescent="0.2">
      <c r="C882" s="11">
        <f t="shared" si="61"/>
        <v>0</v>
      </c>
      <c r="D882" s="11">
        <f t="shared" si="62"/>
        <v>0</v>
      </c>
      <c r="E882" s="11">
        <f t="shared" si="63"/>
        <v>0</v>
      </c>
      <c r="G882" s="11">
        <f t="shared" si="64"/>
        <v>0</v>
      </c>
    </row>
    <row r="883" spans="3:7" x14ac:dyDescent="0.2">
      <c r="C883" s="11">
        <f t="shared" si="61"/>
        <v>0</v>
      </c>
      <c r="D883" s="11">
        <f t="shared" si="62"/>
        <v>0</v>
      </c>
      <c r="E883" s="11">
        <f t="shared" si="63"/>
        <v>0</v>
      </c>
      <c r="G883" s="11">
        <f t="shared" si="64"/>
        <v>0</v>
      </c>
    </row>
    <row r="884" spans="3:7" x14ac:dyDescent="0.2">
      <c r="C884" s="11">
        <f t="shared" si="61"/>
        <v>0</v>
      </c>
      <c r="D884" s="11">
        <f t="shared" si="62"/>
        <v>0</v>
      </c>
      <c r="E884" s="11">
        <f t="shared" si="63"/>
        <v>0</v>
      </c>
      <c r="G884" s="11">
        <f t="shared" si="64"/>
        <v>0</v>
      </c>
    </row>
    <row r="885" spans="3:7" x14ac:dyDescent="0.2">
      <c r="C885" s="11">
        <f t="shared" si="61"/>
        <v>0</v>
      </c>
      <c r="D885" s="11">
        <f t="shared" si="62"/>
        <v>0</v>
      </c>
      <c r="E885" s="11">
        <f t="shared" si="63"/>
        <v>0</v>
      </c>
      <c r="G885" s="11">
        <f t="shared" si="64"/>
        <v>0</v>
      </c>
    </row>
    <row r="886" spans="3:7" x14ac:dyDescent="0.2">
      <c r="C886" s="11">
        <f t="shared" si="61"/>
        <v>0</v>
      </c>
      <c r="D886" s="11">
        <f t="shared" si="62"/>
        <v>0</v>
      </c>
      <c r="E886" s="11">
        <f t="shared" si="63"/>
        <v>0</v>
      </c>
      <c r="G886" s="11">
        <f t="shared" si="64"/>
        <v>0</v>
      </c>
    </row>
    <row r="887" spans="3:7" x14ac:dyDescent="0.2">
      <c r="C887" s="11">
        <f t="shared" si="61"/>
        <v>0</v>
      </c>
      <c r="D887" s="11">
        <f t="shared" si="62"/>
        <v>0</v>
      </c>
      <c r="E887" s="11">
        <f t="shared" si="63"/>
        <v>0</v>
      </c>
      <c r="G887" s="11">
        <f t="shared" si="64"/>
        <v>0</v>
      </c>
    </row>
    <row r="888" spans="3:7" x14ac:dyDescent="0.2">
      <c r="C888" s="11">
        <f t="shared" si="61"/>
        <v>0</v>
      </c>
      <c r="D888" s="11">
        <f t="shared" si="62"/>
        <v>0</v>
      </c>
      <c r="E888" s="11">
        <f t="shared" si="63"/>
        <v>0</v>
      </c>
      <c r="G888" s="11">
        <f t="shared" si="64"/>
        <v>0</v>
      </c>
    </row>
    <row r="889" spans="3:7" x14ac:dyDescent="0.2">
      <c r="C889" s="11">
        <f t="shared" si="61"/>
        <v>0</v>
      </c>
      <c r="D889" s="11">
        <f t="shared" si="62"/>
        <v>0</v>
      </c>
      <c r="E889" s="11">
        <f t="shared" si="63"/>
        <v>0</v>
      </c>
      <c r="G889" s="11">
        <f t="shared" si="64"/>
        <v>0</v>
      </c>
    </row>
    <row r="890" spans="3:7" x14ac:dyDescent="0.2">
      <c r="C890" s="11">
        <f t="shared" si="61"/>
        <v>0</v>
      </c>
      <c r="D890" s="11">
        <f t="shared" si="62"/>
        <v>0</v>
      </c>
      <c r="E890" s="11">
        <f t="shared" si="63"/>
        <v>0</v>
      </c>
      <c r="G890" s="11">
        <f t="shared" si="64"/>
        <v>0</v>
      </c>
    </row>
    <row r="891" spans="3:7" x14ac:dyDescent="0.2">
      <c r="C891" s="11">
        <f t="shared" si="61"/>
        <v>0</v>
      </c>
      <c r="D891" s="11">
        <f t="shared" si="62"/>
        <v>0</v>
      </c>
      <c r="E891" s="11">
        <f t="shared" si="63"/>
        <v>0</v>
      </c>
      <c r="G891" s="11">
        <f t="shared" si="64"/>
        <v>0</v>
      </c>
    </row>
    <row r="892" spans="3:7" x14ac:dyDescent="0.2">
      <c r="C892" s="11">
        <f t="shared" si="61"/>
        <v>0</v>
      </c>
      <c r="D892" s="11">
        <f t="shared" si="62"/>
        <v>0</v>
      </c>
      <c r="E892" s="11">
        <f t="shared" si="63"/>
        <v>0</v>
      </c>
      <c r="G892" s="11">
        <f t="shared" si="64"/>
        <v>0</v>
      </c>
    </row>
    <row r="893" spans="3:7" x14ac:dyDescent="0.2">
      <c r="C893" s="11">
        <f t="shared" si="61"/>
        <v>0</v>
      </c>
      <c r="D893" s="11">
        <f t="shared" si="62"/>
        <v>0</v>
      </c>
      <c r="E893" s="11">
        <f t="shared" si="63"/>
        <v>0</v>
      </c>
      <c r="G893" s="11">
        <f t="shared" si="64"/>
        <v>0</v>
      </c>
    </row>
    <row r="894" spans="3:7" x14ac:dyDescent="0.2">
      <c r="C894" s="11">
        <f t="shared" si="61"/>
        <v>0</v>
      </c>
      <c r="D894" s="11">
        <f t="shared" si="62"/>
        <v>0</v>
      </c>
      <c r="E894" s="11">
        <f t="shared" si="63"/>
        <v>0</v>
      </c>
      <c r="G894" s="11">
        <f t="shared" si="64"/>
        <v>0</v>
      </c>
    </row>
    <row r="895" spans="3:7" x14ac:dyDescent="0.2">
      <c r="C895" s="11">
        <f t="shared" si="61"/>
        <v>0</v>
      </c>
      <c r="D895" s="11">
        <f t="shared" si="62"/>
        <v>0</v>
      </c>
      <c r="E895" s="11">
        <f t="shared" si="63"/>
        <v>0</v>
      </c>
      <c r="G895" s="11">
        <f t="shared" si="64"/>
        <v>0</v>
      </c>
    </row>
    <row r="896" spans="3:7" x14ac:dyDescent="0.2">
      <c r="C896" s="11">
        <f t="shared" si="61"/>
        <v>0</v>
      </c>
      <c r="D896" s="11">
        <f t="shared" si="62"/>
        <v>0</v>
      </c>
      <c r="E896" s="11">
        <f t="shared" si="63"/>
        <v>0</v>
      </c>
      <c r="G896" s="11">
        <f t="shared" si="64"/>
        <v>0</v>
      </c>
    </row>
    <row r="897" spans="3:7" x14ac:dyDescent="0.2">
      <c r="C897" s="11">
        <f t="shared" si="61"/>
        <v>0</v>
      </c>
      <c r="D897" s="11">
        <f t="shared" si="62"/>
        <v>0</v>
      </c>
      <c r="E897" s="11">
        <f t="shared" si="63"/>
        <v>0</v>
      </c>
      <c r="G897" s="11">
        <f t="shared" si="64"/>
        <v>0</v>
      </c>
    </row>
    <row r="898" spans="3:7" x14ac:dyDescent="0.2">
      <c r="C898" s="11">
        <f t="shared" si="61"/>
        <v>0</v>
      </c>
      <c r="D898" s="11">
        <f t="shared" si="62"/>
        <v>0</v>
      </c>
      <c r="E898" s="11">
        <f t="shared" si="63"/>
        <v>0</v>
      </c>
      <c r="G898" s="11">
        <f t="shared" si="64"/>
        <v>0</v>
      </c>
    </row>
    <row r="899" spans="3:7" x14ac:dyDescent="0.2">
      <c r="C899" s="11">
        <f t="shared" si="61"/>
        <v>0</v>
      </c>
      <c r="D899" s="11">
        <f t="shared" si="62"/>
        <v>0</v>
      </c>
      <c r="E899" s="11">
        <f t="shared" si="63"/>
        <v>0</v>
      </c>
      <c r="G899" s="11">
        <f t="shared" si="64"/>
        <v>0</v>
      </c>
    </row>
    <row r="900" spans="3:7" x14ac:dyDescent="0.2">
      <c r="C900" s="11">
        <f t="shared" si="61"/>
        <v>0</v>
      </c>
      <c r="D900" s="11">
        <f t="shared" si="62"/>
        <v>0</v>
      </c>
      <c r="E900" s="11">
        <f t="shared" si="63"/>
        <v>0</v>
      </c>
      <c r="G900" s="11">
        <f t="shared" si="64"/>
        <v>0</v>
      </c>
    </row>
    <row r="901" spans="3:7" x14ac:dyDescent="0.2">
      <c r="C901" s="11">
        <f t="shared" si="61"/>
        <v>0</v>
      </c>
      <c r="D901" s="11">
        <f t="shared" si="62"/>
        <v>0</v>
      </c>
      <c r="E901" s="11">
        <f t="shared" si="63"/>
        <v>0</v>
      </c>
      <c r="G901" s="11">
        <f t="shared" si="64"/>
        <v>0</v>
      </c>
    </row>
    <row r="902" spans="3:7" x14ac:dyDescent="0.2">
      <c r="C902" s="11">
        <f t="shared" si="61"/>
        <v>0</v>
      </c>
      <c r="D902" s="11">
        <f t="shared" si="62"/>
        <v>0</v>
      </c>
      <c r="E902" s="11">
        <f t="shared" si="63"/>
        <v>0</v>
      </c>
      <c r="G902" s="11">
        <f t="shared" si="64"/>
        <v>0</v>
      </c>
    </row>
    <row r="903" spans="3:7" x14ac:dyDescent="0.2">
      <c r="C903" s="11">
        <f t="shared" si="61"/>
        <v>0</v>
      </c>
      <c r="D903" s="11">
        <f t="shared" si="62"/>
        <v>0</v>
      </c>
      <c r="E903" s="11">
        <f t="shared" si="63"/>
        <v>0</v>
      </c>
      <c r="G903" s="11">
        <f t="shared" si="64"/>
        <v>0</v>
      </c>
    </row>
    <row r="904" spans="3:7" x14ac:dyDescent="0.2">
      <c r="C904" s="11">
        <f t="shared" si="61"/>
        <v>0</v>
      </c>
      <c r="D904" s="11">
        <f t="shared" si="62"/>
        <v>0</v>
      </c>
      <c r="E904" s="11">
        <f t="shared" si="63"/>
        <v>0</v>
      </c>
      <c r="G904" s="11">
        <f t="shared" si="64"/>
        <v>0</v>
      </c>
    </row>
    <row r="905" spans="3:7" x14ac:dyDescent="0.2">
      <c r="C905" s="11">
        <f t="shared" si="61"/>
        <v>0</v>
      </c>
      <c r="D905" s="11">
        <f t="shared" si="62"/>
        <v>0</v>
      </c>
      <c r="E905" s="11">
        <f t="shared" si="63"/>
        <v>0</v>
      </c>
      <c r="G905" s="11">
        <f t="shared" si="64"/>
        <v>0</v>
      </c>
    </row>
    <row r="906" spans="3:7" x14ac:dyDescent="0.2">
      <c r="C906" s="11">
        <f t="shared" si="61"/>
        <v>0</v>
      </c>
      <c r="D906" s="11">
        <f t="shared" si="62"/>
        <v>0</v>
      </c>
      <c r="E906" s="11">
        <f t="shared" si="63"/>
        <v>0</v>
      </c>
      <c r="G906" s="11">
        <f t="shared" si="64"/>
        <v>0</v>
      </c>
    </row>
    <row r="907" spans="3:7" x14ac:dyDescent="0.2">
      <c r="C907" s="11">
        <f t="shared" si="61"/>
        <v>0</v>
      </c>
      <c r="D907" s="11">
        <f t="shared" si="62"/>
        <v>0</v>
      </c>
      <c r="E907" s="11">
        <f t="shared" si="63"/>
        <v>0</v>
      </c>
      <c r="G907" s="11">
        <f t="shared" si="64"/>
        <v>0</v>
      </c>
    </row>
    <row r="908" spans="3:7" x14ac:dyDescent="0.2">
      <c r="C908" s="11">
        <f t="shared" si="61"/>
        <v>0</v>
      </c>
      <c r="D908" s="11">
        <f t="shared" si="62"/>
        <v>0</v>
      </c>
      <c r="E908" s="11">
        <f t="shared" si="63"/>
        <v>0</v>
      </c>
      <c r="G908" s="11">
        <f t="shared" si="64"/>
        <v>0</v>
      </c>
    </row>
    <row r="909" spans="3:7" x14ac:dyDescent="0.2">
      <c r="C909" s="11">
        <f t="shared" si="61"/>
        <v>0</v>
      </c>
      <c r="D909" s="11">
        <f t="shared" si="62"/>
        <v>0</v>
      </c>
      <c r="E909" s="11">
        <f t="shared" si="63"/>
        <v>0</v>
      </c>
      <c r="G909" s="11">
        <f t="shared" si="64"/>
        <v>0</v>
      </c>
    </row>
    <row r="910" spans="3:7" x14ac:dyDescent="0.2">
      <c r="C910" s="11">
        <f t="shared" si="61"/>
        <v>0</v>
      </c>
      <c r="D910" s="11">
        <f t="shared" si="62"/>
        <v>0</v>
      </c>
      <c r="E910" s="11">
        <f t="shared" si="63"/>
        <v>0</v>
      </c>
      <c r="G910" s="11">
        <f t="shared" si="64"/>
        <v>0</v>
      </c>
    </row>
    <row r="911" spans="3:7" x14ac:dyDescent="0.2">
      <c r="C911" s="11">
        <f t="shared" si="61"/>
        <v>0</v>
      </c>
      <c r="D911" s="11">
        <f t="shared" si="62"/>
        <v>0</v>
      </c>
      <c r="E911" s="11">
        <f t="shared" si="63"/>
        <v>0</v>
      </c>
      <c r="G911" s="11">
        <f t="shared" si="64"/>
        <v>0</v>
      </c>
    </row>
    <row r="912" spans="3:7" x14ac:dyDescent="0.2">
      <c r="C912" s="11">
        <f t="shared" si="61"/>
        <v>0</v>
      </c>
      <c r="D912" s="11">
        <f t="shared" si="62"/>
        <v>0</v>
      </c>
      <c r="E912" s="11">
        <f t="shared" si="63"/>
        <v>0</v>
      </c>
      <c r="G912" s="11">
        <f t="shared" si="64"/>
        <v>0</v>
      </c>
    </row>
    <row r="913" spans="3:7" x14ac:dyDescent="0.2">
      <c r="C913" s="11">
        <f t="shared" si="61"/>
        <v>0</v>
      </c>
      <c r="D913" s="11">
        <f t="shared" si="62"/>
        <v>0</v>
      </c>
      <c r="E913" s="11">
        <f t="shared" si="63"/>
        <v>0</v>
      </c>
      <c r="G913" s="11">
        <f t="shared" si="64"/>
        <v>0</v>
      </c>
    </row>
    <row r="914" spans="3:7" x14ac:dyDescent="0.2">
      <c r="C914" s="11">
        <f t="shared" si="61"/>
        <v>0</v>
      </c>
      <c r="D914" s="11">
        <f t="shared" si="62"/>
        <v>0</v>
      </c>
      <c r="E914" s="11">
        <f t="shared" si="63"/>
        <v>0</v>
      </c>
      <c r="G914" s="11">
        <f t="shared" si="64"/>
        <v>0</v>
      </c>
    </row>
    <row r="915" spans="3:7" x14ac:dyDescent="0.2">
      <c r="C915" s="11">
        <f t="shared" si="61"/>
        <v>0</v>
      </c>
      <c r="D915" s="11">
        <f t="shared" si="62"/>
        <v>0</v>
      </c>
      <c r="E915" s="11">
        <f t="shared" si="63"/>
        <v>0</v>
      </c>
      <c r="G915" s="11">
        <f t="shared" si="64"/>
        <v>0</v>
      </c>
    </row>
    <row r="916" spans="3:7" x14ac:dyDescent="0.2">
      <c r="C916" s="11">
        <f t="shared" si="61"/>
        <v>0</v>
      </c>
      <c r="D916" s="11">
        <f t="shared" si="62"/>
        <v>0</v>
      </c>
      <c r="E916" s="11">
        <f t="shared" si="63"/>
        <v>0</v>
      </c>
      <c r="G916" s="11">
        <f t="shared" si="64"/>
        <v>0</v>
      </c>
    </row>
    <row r="917" spans="3:7" x14ac:dyDescent="0.2">
      <c r="C917" s="11">
        <f t="shared" si="61"/>
        <v>0</v>
      </c>
      <c r="D917" s="11">
        <f t="shared" si="62"/>
        <v>0</v>
      </c>
      <c r="E917" s="11">
        <f t="shared" si="63"/>
        <v>0</v>
      </c>
      <c r="G917" s="11">
        <f t="shared" si="64"/>
        <v>0</v>
      </c>
    </row>
    <row r="918" spans="3:7" x14ac:dyDescent="0.2">
      <c r="C918" s="11">
        <f t="shared" si="61"/>
        <v>0</v>
      </c>
      <c r="D918" s="11">
        <f t="shared" si="62"/>
        <v>0</v>
      </c>
      <c r="E918" s="11">
        <f t="shared" si="63"/>
        <v>0</v>
      </c>
      <c r="G918" s="11">
        <f t="shared" si="64"/>
        <v>0</v>
      </c>
    </row>
    <row r="919" spans="3:7" x14ac:dyDescent="0.2">
      <c r="C919" s="11">
        <f t="shared" si="61"/>
        <v>0</v>
      </c>
      <c r="D919" s="11">
        <f t="shared" si="62"/>
        <v>0</v>
      </c>
      <c r="E919" s="11">
        <f t="shared" si="63"/>
        <v>0</v>
      </c>
      <c r="G919" s="11">
        <f t="shared" si="64"/>
        <v>0</v>
      </c>
    </row>
    <row r="920" spans="3:7" x14ac:dyDescent="0.2">
      <c r="C920" s="11">
        <f t="shared" si="61"/>
        <v>0</v>
      </c>
      <c r="D920" s="11">
        <f t="shared" si="62"/>
        <v>0</v>
      </c>
      <c r="E920" s="11">
        <f t="shared" si="63"/>
        <v>0</v>
      </c>
      <c r="G920" s="11">
        <f t="shared" si="64"/>
        <v>0</v>
      </c>
    </row>
    <row r="921" spans="3:7" x14ac:dyDescent="0.2">
      <c r="C921" s="11">
        <f t="shared" si="61"/>
        <v>0</v>
      </c>
      <c r="D921" s="11">
        <f t="shared" si="62"/>
        <v>0</v>
      </c>
      <c r="E921" s="11">
        <f t="shared" si="63"/>
        <v>0</v>
      </c>
      <c r="G921" s="11">
        <f t="shared" si="64"/>
        <v>0</v>
      </c>
    </row>
    <row r="922" spans="3:7" x14ac:dyDescent="0.2">
      <c r="C922" s="11">
        <f t="shared" si="61"/>
        <v>0</v>
      </c>
      <c r="D922" s="11">
        <f t="shared" si="62"/>
        <v>0</v>
      </c>
      <c r="E922" s="11">
        <f t="shared" si="63"/>
        <v>0</v>
      </c>
      <c r="G922" s="11">
        <f t="shared" si="64"/>
        <v>0</v>
      </c>
    </row>
    <row r="923" spans="3:7" x14ac:dyDescent="0.2">
      <c r="C923" s="11">
        <f t="shared" si="61"/>
        <v>0</v>
      </c>
      <c r="D923" s="11">
        <f t="shared" si="62"/>
        <v>0</v>
      </c>
      <c r="E923" s="11">
        <f t="shared" si="63"/>
        <v>0</v>
      </c>
      <c r="G923" s="11">
        <f t="shared" si="64"/>
        <v>0</v>
      </c>
    </row>
    <row r="924" spans="3:7" x14ac:dyDescent="0.2">
      <c r="C924" s="11">
        <f t="shared" si="61"/>
        <v>0</v>
      </c>
      <c r="D924" s="11">
        <f t="shared" si="62"/>
        <v>0</v>
      </c>
      <c r="E924" s="11">
        <f t="shared" si="63"/>
        <v>0</v>
      </c>
      <c r="G924" s="11">
        <f t="shared" si="64"/>
        <v>0</v>
      </c>
    </row>
    <row r="925" spans="3:7" x14ac:dyDescent="0.2">
      <c r="C925" s="11">
        <f t="shared" si="61"/>
        <v>0</v>
      </c>
      <c r="D925" s="11">
        <f t="shared" si="62"/>
        <v>0</v>
      </c>
      <c r="E925" s="11">
        <f t="shared" si="63"/>
        <v>0</v>
      </c>
      <c r="G925" s="11">
        <f t="shared" si="64"/>
        <v>0</v>
      </c>
    </row>
    <row r="926" spans="3:7" x14ac:dyDescent="0.2">
      <c r="C926" s="11">
        <f t="shared" ref="C926:C989" si="65">MIN($B$19,G925+D926)</f>
        <v>0</v>
      </c>
      <c r="D926" s="11">
        <f t="shared" ref="D926:D989" si="66">ROUND(G925*$B$22,2)</f>
        <v>0</v>
      </c>
      <c r="E926" s="11">
        <f t="shared" ref="E926:E989" si="67">C926-D926</f>
        <v>0</v>
      </c>
      <c r="G926" s="11">
        <f t="shared" ref="G926:G989" si="68">G925-E926-F926</f>
        <v>0</v>
      </c>
    </row>
    <row r="927" spans="3:7" x14ac:dyDescent="0.2">
      <c r="C927" s="11">
        <f t="shared" si="65"/>
        <v>0</v>
      </c>
      <c r="D927" s="11">
        <f t="shared" si="66"/>
        <v>0</v>
      </c>
      <c r="E927" s="11">
        <f t="shared" si="67"/>
        <v>0</v>
      </c>
      <c r="G927" s="11">
        <f t="shared" si="68"/>
        <v>0</v>
      </c>
    </row>
    <row r="928" spans="3:7" x14ac:dyDescent="0.2">
      <c r="C928" s="11">
        <f t="shared" si="65"/>
        <v>0</v>
      </c>
      <c r="D928" s="11">
        <f t="shared" si="66"/>
        <v>0</v>
      </c>
      <c r="E928" s="11">
        <f t="shared" si="67"/>
        <v>0</v>
      </c>
      <c r="G928" s="11">
        <f t="shared" si="68"/>
        <v>0</v>
      </c>
    </row>
    <row r="929" spans="3:7" x14ac:dyDescent="0.2">
      <c r="C929" s="11">
        <f t="shared" si="65"/>
        <v>0</v>
      </c>
      <c r="D929" s="11">
        <f t="shared" si="66"/>
        <v>0</v>
      </c>
      <c r="E929" s="11">
        <f t="shared" si="67"/>
        <v>0</v>
      </c>
      <c r="G929" s="11">
        <f t="shared" si="68"/>
        <v>0</v>
      </c>
    </row>
    <row r="930" spans="3:7" x14ac:dyDescent="0.2">
      <c r="C930" s="11">
        <f t="shared" si="65"/>
        <v>0</v>
      </c>
      <c r="D930" s="11">
        <f t="shared" si="66"/>
        <v>0</v>
      </c>
      <c r="E930" s="11">
        <f t="shared" si="67"/>
        <v>0</v>
      </c>
      <c r="G930" s="11">
        <f t="shared" si="68"/>
        <v>0</v>
      </c>
    </row>
    <row r="931" spans="3:7" x14ac:dyDescent="0.2">
      <c r="C931" s="11">
        <f t="shared" si="65"/>
        <v>0</v>
      </c>
      <c r="D931" s="11">
        <f t="shared" si="66"/>
        <v>0</v>
      </c>
      <c r="E931" s="11">
        <f t="shared" si="67"/>
        <v>0</v>
      </c>
      <c r="G931" s="11">
        <f t="shared" si="68"/>
        <v>0</v>
      </c>
    </row>
    <row r="932" spans="3:7" x14ac:dyDescent="0.2">
      <c r="C932" s="11">
        <f t="shared" si="65"/>
        <v>0</v>
      </c>
      <c r="D932" s="11">
        <f t="shared" si="66"/>
        <v>0</v>
      </c>
      <c r="E932" s="11">
        <f t="shared" si="67"/>
        <v>0</v>
      </c>
      <c r="G932" s="11">
        <f t="shared" si="68"/>
        <v>0</v>
      </c>
    </row>
    <row r="933" spans="3:7" x14ac:dyDescent="0.2">
      <c r="C933" s="11">
        <f t="shared" si="65"/>
        <v>0</v>
      </c>
      <c r="D933" s="11">
        <f t="shared" si="66"/>
        <v>0</v>
      </c>
      <c r="E933" s="11">
        <f t="shared" si="67"/>
        <v>0</v>
      </c>
      <c r="G933" s="11">
        <f t="shared" si="68"/>
        <v>0</v>
      </c>
    </row>
    <row r="934" spans="3:7" x14ac:dyDescent="0.2">
      <c r="C934" s="11">
        <f t="shared" si="65"/>
        <v>0</v>
      </c>
      <c r="D934" s="11">
        <f t="shared" si="66"/>
        <v>0</v>
      </c>
      <c r="E934" s="11">
        <f t="shared" si="67"/>
        <v>0</v>
      </c>
      <c r="G934" s="11">
        <f t="shared" si="68"/>
        <v>0</v>
      </c>
    </row>
    <row r="935" spans="3:7" x14ac:dyDescent="0.2">
      <c r="C935" s="11">
        <f t="shared" si="65"/>
        <v>0</v>
      </c>
      <c r="D935" s="11">
        <f t="shared" si="66"/>
        <v>0</v>
      </c>
      <c r="E935" s="11">
        <f t="shared" si="67"/>
        <v>0</v>
      </c>
      <c r="G935" s="11">
        <f t="shared" si="68"/>
        <v>0</v>
      </c>
    </row>
    <row r="936" spans="3:7" x14ac:dyDescent="0.2">
      <c r="C936" s="11">
        <f t="shared" si="65"/>
        <v>0</v>
      </c>
      <c r="D936" s="11">
        <f t="shared" si="66"/>
        <v>0</v>
      </c>
      <c r="E936" s="11">
        <f t="shared" si="67"/>
        <v>0</v>
      </c>
      <c r="G936" s="11">
        <f t="shared" si="68"/>
        <v>0</v>
      </c>
    </row>
    <row r="937" spans="3:7" x14ac:dyDescent="0.2">
      <c r="C937" s="11">
        <f t="shared" si="65"/>
        <v>0</v>
      </c>
      <c r="D937" s="11">
        <f t="shared" si="66"/>
        <v>0</v>
      </c>
      <c r="E937" s="11">
        <f t="shared" si="67"/>
        <v>0</v>
      </c>
      <c r="G937" s="11">
        <f t="shared" si="68"/>
        <v>0</v>
      </c>
    </row>
    <row r="938" spans="3:7" x14ac:dyDescent="0.2">
      <c r="C938" s="11">
        <f t="shared" si="65"/>
        <v>0</v>
      </c>
      <c r="D938" s="11">
        <f t="shared" si="66"/>
        <v>0</v>
      </c>
      <c r="E938" s="11">
        <f t="shared" si="67"/>
        <v>0</v>
      </c>
      <c r="G938" s="11">
        <f t="shared" si="68"/>
        <v>0</v>
      </c>
    </row>
    <row r="939" spans="3:7" x14ac:dyDescent="0.2">
      <c r="C939" s="11">
        <f t="shared" si="65"/>
        <v>0</v>
      </c>
      <c r="D939" s="11">
        <f t="shared" si="66"/>
        <v>0</v>
      </c>
      <c r="E939" s="11">
        <f t="shared" si="67"/>
        <v>0</v>
      </c>
      <c r="G939" s="11">
        <f t="shared" si="68"/>
        <v>0</v>
      </c>
    </row>
    <row r="940" spans="3:7" x14ac:dyDescent="0.2">
      <c r="C940" s="11">
        <f t="shared" si="65"/>
        <v>0</v>
      </c>
      <c r="D940" s="11">
        <f t="shared" si="66"/>
        <v>0</v>
      </c>
      <c r="E940" s="11">
        <f t="shared" si="67"/>
        <v>0</v>
      </c>
      <c r="G940" s="11">
        <f t="shared" si="68"/>
        <v>0</v>
      </c>
    </row>
    <row r="941" spans="3:7" x14ac:dyDescent="0.2">
      <c r="C941" s="11">
        <f t="shared" si="65"/>
        <v>0</v>
      </c>
      <c r="D941" s="11">
        <f t="shared" si="66"/>
        <v>0</v>
      </c>
      <c r="E941" s="11">
        <f t="shared" si="67"/>
        <v>0</v>
      </c>
      <c r="G941" s="11">
        <f t="shared" si="68"/>
        <v>0</v>
      </c>
    </row>
    <row r="942" spans="3:7" x14ac:dyDescent="0.2">
      <c r="C942" s="11">
        <f t="shared" si="65"/>
        <v>0</v>
      </c>
      <c r="D942" s="11">
        <f t="shared" si="66"/>
        <v>0</v>
      </c>
      <c r="E942" s="11">
        <f t="shared" si="67"/>
        <v>0</v>
      </c>
      <c r="G942" s="11">
        <f t="shared" si="68"/>
        <v>0</v>
      </c>
    </row>
    <row r="943" spans="3:7" x14ac:dyDescent="0.2">
      <c r="C943" s="11">
        <f t="shared" si="65"/>
        <v>0</v>
      </c>
      <c r="D943" s="11">
        <f t="shared" si="66"/>
        <v>0</v>
      </c>
      <c r="E943" s="11">
        <f t="shared" si="67"/>
        <v>0</v>
      </c>
      <c r="G943" s="11">
        <f t="shared" si="68"/>
        <v>0</v>
      </c>
    </row>
    <row r="944" spans="3:7" x14ac:dyDescent="0.2">
      <c r="C944" s="11">
        <f t="shared" si="65"/>
        <v>0</v>
      </c>
      <c r="D944" s="11">
        <f t="shared" si="66"/>
        <v>0</v>
      </c>
      <c r="E944" s="11">
        <f t="shared" si="67"/>
        <v>0</v>
      </c>
      <c r="G944" s="11">
        <f t="shared" si="68"/>
        <v>0</v>
      </c>
    </row>
    <row r="945" spans="3:7" x14ac:dyDescent="0.2">
      <c r="C945" s="11">
        <f t="shared" si="65"/>
        <v>0</v>
      </c>
      <c r="D945" s="11">
        <f t="shared" si="66"/>
        <v>0</v>
      </c>
      <c r="E945" s="11">
        <f t="shared" si="67"/>
        <v>0</v>
      </c>
      <c r="G945" s="11">
        <f t="shared" si="68"/>
        <v>0</v>
      </c>
    </row>
    <row r="946" spans="3:7" x14ac:dyDescent="0.2">
      <c r="C946" s="11">
        <f t="shared" si="65"/>
        <v>0</v>
      </c>
      <c r="D946" s="11">
        <f t="shared" si="66"/>
        <v>0</v>
      </c>
      <c r="E946" s="11">
        <f t="shared" si="67"/>
        <v>0</v>
      </c>
      <c r="G946" s="11">
        <f t="shared" si="68"/>
        <v>0</v>
      </c>
    </row>
    <row r="947" spans="3:7" x14ac:dyDescent="0.2">
      <c r="C947" s="11">
        <f t="shared" si="65"/>
        <v>0</v>
      </c>
      <c r="D947" s="11">
        <f t="shared" si="66"/>
        <v>0</v>
      </c>
      <c r="E947" s="11">
        <f t="shared" si="67"/>
        <v>0</v>
      </c>
      <c r="G947" s="11">
        <f t="shared" si="68"/>
        <v>0</v>
      </c>
    </row>
    <row r="948" spans="3:7" x14ac:dyDescent="0.2">
      <c r="C948" s="11">
        <f t="shared" si="65"/>
        <v>0</v>
      </c>
      <c r="D948" s="11">
        <f t="shared" si="66"/>
        <v>0</v>
      </c>
      <c r="E948" s="11">
        <f t="shared" si="67"/>
        <v>0</v>
      </c>
      <c r="G948" s="11">
        <f t="shared" si="68"/>
        <v>0</v>
      </c>
    </row>
    <row r="949" spans="3:7" x14ac:dyDescent="0.2">
      <c r="C949" s="11">
        <f t="shared" si="65"/>
        <v>0</v>
      </c>
      <c r="D949" s="11">
        <f t="shared" si="66"/>
        <v>0</v>
      </c>
      <c r="E949" s="11">
        <f t="shared" si="67"/>
        <v>0</v>
      </c>
      <c r="G949" s="11">
        <f t="shared" si="68"/>
        <v>0</v>
      </c>
    </row>
    <row r="950" spans="3:7" x14ac:dyDescent="0.2">
      <c r="C950" s="11">
        <f t="shared" si="65"/>
        <v>0</v>
      </c>
      <c r="D950" s="11">
        <f t="shared" si="66"/>
        <v>0</v>
      </c>
      <c r="E950" s="11">
        <f t="shared" si="67"/>
        <v>0</v>
      </c>
      <c r="G950" s="11">
        <f t="shared" si="68"/>
        <v>0</v>
      </c>
    </row>
    <row r="951" spans="3:7" x14ac:dyDescent="0.2">
      <c r="C951" s="11">
        <f t="shared" si="65"/>
        <v>0</v>
      </c>
      <c r="D951" s="11">
        <f t="shared" si="66"/>
        <v>0</v>
      </c>
      <c r="E951" s="11">
        <f t="shared" si="67"/>
        <v>0</v>
      </c>
      <c r="G951" s="11">
        <f t="shared" si="68"/>
        <v>0</v>
      </c>
    </row>
    <row r="952" spans="3:7" x14ac:dyDescent="0.2">
      <c r="C952" s="11">
        <f t="shared" si="65"/>
        <v>0</v>
      </c>
      <c r="D952" s="11">
        <f t="shared" si="66"/>
        <v>0</v>
      </c>
      <c r="E952" s="11">
        <f t="shared" si="67"/>
        <v>0</v>
      </c>
      <c r="G952" s="11">
        <f t="shared" si="68"/>
        <v>0</v>
      </c>
    </row>
    <row r="953" spans="3:7" x14ac:dyDescent="0.2">
      <c r="C953" s="11">
        <f t="shared" si="65"/>
        <v>0</v>
      </c>
      <c r="D953" s="11">
        <f t="shared" si="66"/>
        <v>0</v>
      </c>
      <c r="E953" s="11">
        <f t="shared" si="67"/>
        <v>0</v>
      </c>
      <c r="G953" s="11">
        <f t="shared" si="68"/>
        <v>0</v>
      </c>
    </row>
    <row r="954" spans="3:7" x14ac:dyDescent="0.2">
      <c r="C954" s="11">
        <f t="shared" si="65"/>
        <v>0</v>
      </c>
      <c r="D954" s="11">
        <f t="shared" si="66"/>
        <v>0</v>
      </c>
      <c r="E954" s="11">
        <f t="shared" si="67"/>
        <v>0</v>
      </c>
      <c r="G954" s="11">
        <f t="shared" si="68"/>
        <v>0</v>
      </c>
    </row>
    <row r="955" spans="3:7" x14ac:dyDescent="0.2">
      <c r="C955" s="11">
        <f t="shared" si="65"/>
        <v>0</v>
      </c>
      <c r="D955" s="11">
        <f t="shared" si="66"/>
        <v>0</v>
      </c>
      <c r="E955" s="11">
        <f t="shared" si="67"/>
        <v>0</v>
      </c>
      <c r="G955" s="11">
        <f t="shared" si="68"/>
        <v>0</v>
      </c>
    </row>
    <row r="956" spans="3:7" x14ac:dyDescent="0.2">
      <c r="C956" s="11">
        <f t="shared" si="65"/>
        <v>0</v>
      </c>
      <c r="D956" s="11">
        <f t="shared" si="66"/>
        <v>0</v>
      </c>
      <c r="E956" s="11">
        <f t="shared" si="67"/>
        <v>0</v>
      </c>
      <c r="G956" s="11">
        <f t="shared" si="68"/>
        <v>0</v>
      </c>
    </row>
    <row r="957" spans="3:7" x14ac:dyDescent="0.2">
      <c r="C957" s="11">
        <f t="shared" si="65"/>
        <v>0</v>
      </c>
      <c r="D957" s="11">
        <f t="shared" si="66"/>
        <v>0</v>
      </c>
      <c r="E957" s="11">
        <f t="shared" si="67"/>
        <v>0</v>
      </c>
      <c r="G957" s="11">
        <f t="shared" si="68"/>
        <v>0</v>
      </c>
    </row>
    <row r="958" spans="3:7" x14ac:dyDescent="0.2">
      <c r="C958" s="11">
        <f t="shared" si="65"/>
        <v>0</v>
      </c>
      <c r="D958" s="11">
        <f t="shared" si="66"/>
        <v>0</v>
      </c>
      <c r="E958" s="11">
        <f t="shared" si="67"/>
        <v>0</v>
      </c>
      <c r="G958" s="11">
        <f t="shared" si="68"/>
        <v>0</v>
      </c>
    </row>
    <row r="959" spans="3:7" x14ac:dyDescent="0.2">
      <c r="C959" s="11">
        <f t="shared" si="65"/>
        <v>0</v>
      </c>
      <c r="D959" s="11">
        <f t="shared" si="66"/>
        <v>0</v>
      </c>
      <c r="E959" s="11">
        <f t="shared" si="67"/>
        <v>0</v>
      </c>
      <c r="G959" s="11">
        <f t="shared" si="68"/>
        <v>0</v>
      </c>
    </row>
    <row r="960" spans="3:7" x14ac:dyDescent="0.2">
      <c r="C960" s="11">
        <f t="shared" si="65"/>
        <v>0</v>
      </c>
      <c r="D960" s="11">
        <f t="shared" si="66"/>
        <v>0</v>
      </c>
      <c r="E960" s="11">
        <f t="shared" si="67"/>
        <v>0</v>
      </c>
      <c r="G960" s="11">
        <f t="shared" si="68"/>
        <v>0</v>
      </c>
    </row>
    <row r="961" spans="3:7" x14ac:dyDescent="0.2">
      <c r="C961" s="11">
        <f t="shared" si="65"/>
        <v>0</v>
      </c>
      <c r="D961" s="11">
        <f t="shared" si="66"/>
        <v>0</v>
      </c>
      <c r="E961" s="11">
        <f t="shared" si="67"/>
        <v>0</v>
      </c>
      <c r="G961" s="11">
        <f t="shared" si="68"/>
        <v>0</v>
      </c>
    </row>
    <row r="962" spans="3:7" x14ac:dyDescent="0.2">
      <c r="C962" s="11">
        <f t="shared" si="65"/>
        <v>0</v>
      </c>
      <c r="D962" s="11">
        <f t="shared" si="66"/>
        <v>0</v>
      </c>
      <c r="E962" s="11">
        <f t="shared" si="67"/>
        <v>0</v>
      </c>
      <c r="G962" s="11">
        <f t="shared" si="68"/>
        <v>0</v>
      </c>
    </row>
    <row r="963" spans="3:7" x14ac:dyDescent="0.2">
      <c r="C963" s="11">
        <f t="shared" si="65"/>
        <v>0</v>
      </c>
      <c r="D963" s="11">
        <f t="shared" si="66"/>
        <v>0</v>
      </c>
      <c r="E963" s="11">
        <f t="shared" si="67"/>
        <v>0</v>
      </c>
      <c r="G963" s="11">
        <f t="shared" si="68"/>
        <v>0</v>
      </c>
    </row>
    <row r="964" spans="3:7" x14ac:dyDescent="0.2">
      <c r="C964" s="11">
        <f t="shared" si="65"/>
        <v>0</v>
      </c>
      <c r="D964" s="11">
        <f t="shared" si="66"/>
        <v>0</v>
      </c>
      <c r="E964" s="11">
        <f t="shared" si="67"/>
        <v>0</v>
      </c>
      <c r="G964" s="11">
        <f t="shared" si="68"/>
        <v>0</v>
      </c>
    </row>
    <row r="965" spans="3:7" x14ac:dyDescent="0.2">
      <c r="C965" s="11">
        <f t="shared" si="65"/>
        <v>0</v>
      </c>
      <c r="D965" s="11">
        <f t="shared" si="66"/>
        <v>0</v>
      </c>
      <c r="E965" s="11">
        <f t="shared" si="67"/>
        <v>0</v>
      </c>
      <c r="G965" s="11">
        <f t="shared" si="68"/>
        <v>0</v>
      </c>
    </row>
    <row r="966" spans="3:7" x14ac:dyDescent="0.2">
      <c r="C966" s="11">
        <f t="shared" si="65"/>
        <v>0</v>
      </c>
      <c r="D966" s="11">
        <f t="shared" si="66"/>
        <v>0</v>
      </c>
      <c r="E966" s="11">
        <f t="shared" si="67"/>
        <v>0</v>
      </c>
      <c r="G966" s="11">
        <f t="shared" si="68"/>
        <v>0</v>
      </c>
    </row>
    <row r="967" spans="3:7" x14ac:dyDescent="0.2">
      <c r="C967" s="11">
        <f t="shared" si="65"/>
        <v>0</v>
      </c>
      <c r="D967" s="11">
        <f t="shared" si="66"/>
        <v>0</v>
      </c>
      <c r="E967" s="11">
        <f t="shared" si="67"/>
        <v>0</v>
      </c>
      <c r="G967" s="11">
        <f t="shared" si="68"/>
        <v>0</v>
      </c>
    </row>
    <row r="968" spans="3:7" x14ac:dyDescent="0.2">
      <c r="C968" s="11">
        <f t="shared" si="65"/>
        <v>0</v>
      </c>
      <c r="D968" s="11">
        <f t="shared" si="66"/>
        <v>0</v>
      </c>
      <c r="E968" s="11">
        <f t="shared" si="67"/>
        <v>0</v>
      </c>
      <c r="G968" s="11">
        <f t="shared" si="68"/>
        <v>0</v>
      </c>
    </row>
    <row r="969" spans="3:7" x14ac:dyDescent="0.2">
      <c r="C969" s="11">
        <f t="shared" si="65"/>
        <v>0</v>
      </c>
      <c r="D969" s="11">
        <f t="shared" si="66"/>
        <v>0</v>
      </c>
      <c r="E969" s="11">
        <f t="shared" si="67"/>
        <v>0</v>
      </c>
      <c r="G969" s="11">
        <f t="shared" si="68"/>
        <v>0</v>
      </c>
    </row>
    <row r="970" spans="3:7" x14ac:dyDescent="0.2">
      <c r="C970" s="11">
        <f t="shared" si="65"/>
        <v>0</v>
      </c>
      <c r="D970" s="11">
        <f t="shared" si="66"/>
        <v>0</v>
      </c>
      <c r="E970" s="11">
        <f t="shared" si="67"/>
        <v>0</v>
      </c>
      <c r="G970" s="11">
        <f t="shared" si="68"/>
        <v>0</v>
      </c>
    </row>
    <row r="971" spans="3:7" x14ac:dyDescent="0.2">
      <c r="C971" s="11">
        <f t="shared" si="65"/>
        <v>0</v>
      </c>
      <c r="D971" s="11">
        <f t="shared" si="66"/>
        <v>0</v>
      </c>
      <c r="E971" s="11">
        <f t="shared" si="67"/>
        <v>0</v>
      </c>
      <c r="G971" s="11">
        <f t="shared" si="68"/>
        <v>0</v>
      </c>
    </row>
    <row r="972" spans="3:7" x14ac:dyDescent="0.2">
      <c r="C972" s="11">
        <f t="shared" si="65"/>
        <v>0</v>
      </c>
      <c r="D972" s="11">
        <f t="shared" si="66"/>
        <v>0</v>
      </c>
      <c r="E972" s="11">
        <f t="shared" si="67"/>
        <v>0</v>
      </c>
      <c r="G972" s="11">
        <f t="shared" si="68"/>
        <v>0</v>
      </c>
    </row>
    <row r="973" spans="3:7" x14ac:dyDescent="0.2">
      <c r="C973" s="11">
        <f t="shared" si="65"/>
        <v>0</v>
      </c>
      <c r="D973" s="11">
        <f t="shared" si="66"/>
        <v>0</v>
      </c>
      <c r="E973" s="11">
        <f t="shared" si="67"/>
        <v>0</v>
      </c>
      <c r="G973" s="11">
        <f t="shared" si="68"/>
        <v>0</v>
      </c>
    </row>
    <row r="974" spans="3:7" x14ac:dyDescent="0.2">
      <c r="C974" s="11">
        <f t="shared" si="65"/>
        <v>0</v>
      </c>
      <c r="D974" s="11">
        <f t="shared" si="66"/>
        <v>0</v>
      </c>
      <c r="E974" s="11">
        <f t="shared" si="67"/>
        <v>0</v>
      </c>
      <c r="G974" s="11">
        <f t="shared" si="68"/>
        <v>0</v>
      </c>
    </row>
    <row r="975" spans="3:7" x14ac:dyDescent="0.2">
      <c r="C975" s="11">
        <f t="shared" si="65"/>
        <v>0</v>
      </c>
      <c r="D975" s="11">
        <f t="shared" si="66"/>
        <v>0</v>
      </c>
      <c r="E975" s="11">
        <f t="shared" si="67"/>
        <v>0</v>
      </c>
      <c r="G975" s="11">
        <f t="shared" si="68"/>
        <v>0</v>
      </c>
    </row>
    <row r="976" spans="3:7" x14ac:dyDescent="0.2">
      <c r="C976" s="11">
        <f t="shared" si="65"/>
        <v>0</v>
      </c>
      <c r="D976" s="11">
        <f t="shared" si="66"/>
        <v>0</v>
      </c>
      <c r="E976" s="11">
        <f t="shared" si="67"/>
        <v>0</v>
      </c>
      <c r="G976" s="11">
        <f t="shared" si="68"/>
        <v>0</v>
      </c>
    </row>
    <row r="977" spans="3:7" x14ac:dyDescent="0.2">
      <c r="C977" s="11">
        <f t="shared" si="65"/>
        <v>0</v>
      </c>
      <c r="D977" s="11">
        <f t="shared" si="66"/>
        <v>0</v>
      </c>
      <c r="E977" s="11">
        <f t="shared" si="67"/>
        <v>0</v>
      </c>
      <c r="G977" s="11">
        <f t="shared" si="68"/>
        <v>0</v>
      </c>
    </row>
    <row r="978" spans="3:7" x14ac:dyDescent="0.2">
      <c r="C978" s="11">
        <f t="shared" si="65"/>
        <v>0</v>
      </c>
      <c r="D978" s="11">
        <f t="shared" si="66"/>
        <v>0</v>
      </c>
      <c r="E978" s="11">
        <f t="shared" si="67"/>
        <v>0</v>
      </c>
      <c r="G978" s="11">
        <f t="shared" si="68"/>
        <v>0</v>
      </c>
    </row>
    <row r="979" spans="3:7" x14ac:dyDescent="0.2">
      <c r="C979" s="11">
        <f t="shared" si="65"/>
        <v>0</v>
      </c>
      <c r="D979" s="11">
        <f t="shared" si="66"/>
        <v>0</v>
      </c>
      <c r="E979" s="11">
        <f t="shared" si="67"/>
        <v>0</v>
      </c>
      <c r="G979" s="11">
        <f t="shared" si="68"/>
        <v>0</v>
      </c>
    </row>
    <row r="980" spans="3:7" x14ac:dyDescent="0.2">
      <c r="C980" s="11">
        <f t="shared" si="65"/>
        <v>0</v>
      </c>
      <c r="D980" s="11">
        <f t="shared" si="66"/>
        <v>0</v>
      </c>
      <c r="E980" s="11">
        <f t="shared" si="67"/>
        <v>0</v>
      </c>
      <c r="G980" s="11">
        <f t="shared" si="68"/>
        <v>0</v>
      </c>
    </row>
    <row r="981" spans="3:7" x14ac:dyDescent="0.2">
      <c r="C981" s="11">
        <f t="shared" si="65"/>
        <v>0</v>
      </c>
      <c r="D981" s="11">
        <f t="shared" si="66"/>
        <v>0</v>
      </c>
      <c r="E981" s="11">
        <f t="shared" si="67"/>
        <v>0</v>
      </c>
      <c r="G981" s="11">
        <f t="shared" si="68"/>
        <v>0</v>
      </c>
    </row>
    <row r="982" spans="3:7" x14ac:dyDescent="0.2">
      <c r="C982" s="11">
        <f t="shared" si="65"/>
        <v>0</v>
      </c>
      <c r="D982" s="11">
        <f t="shared" si="66"/>
        <v>0</v>
      </c>
      <c r="E982" s="11">
        <f t="shared" si="67"/>
        <v>0</v>
      </c>
      <c r="G982" s="11">
        <f t="shared" si="68"/>
        <v>0</v>
      </c>
    </row>
    <row r="983" spans="3:7" x14ac:dyDescent="0.2">
      <c r="C983" s="11">
        <f t="shared" si="65"/>
        <v>0</v>
      </c>
      <c r="D983" s="11">
        <f t="shared" si="66"/>
        <v>0</v>
      </c>
      <c r="E983" s="11">
        <f t="shared" si="67"/>
        <v>0</v>
      </c>
      <c r="G983" s="11">
        <f t="shared" si="68"/>
        <v>0</v>
      </c>
    </row>
    <row r="984" spans="3:7" x14ac:dyDescent="0.2">
      <c r="C984" s="11">
        <f t="shared" si="65"/>
        <v>0</v>
      </c>
      <c r="D984" s="11">
        <f t="shared" si="66"/>
        <v>0</v>
      </c>
      <c r="E984" s="11">
        <f t="shared" si="67"/>
        <v>0</v>
      </c>
      <c r="G984" s="11">
        <f t="shared" si="68"/>
        <v>0</v>
      </c>
    </row>
    <row r="985" spans="3:7" x14ac:dyDescent="0.2">
      <c r="C985" s="11">
        <f t="shared" si="65"/>
        <v>0</v>
      </c>
      <c r="D985" s="11">
        <f t="shared" si="66"/>
        <v>0</v>
      </c>
      <c r="E985" s="11">
        <f t="shared" si="67"/>
        <v>0</v>
      </c>
      <c r="G985" s="11">
        <f t="shared" si="68"/>
        <v>0</v>
      </c>
    </row>
    <row r="986" spans="3:7" x14ac:dyDescent="0.2">
      <c r="C986" s="11">
        <f t="shared" si="65"/>
        <v>0</v>
      </c>
      <c r="D986" s="11">
        <f t="shared" si="66"/>
        <v>0</v>
      </c>
      <c r="E986" s="11">
        <f t="shared" si="67"/>
        <v>0</v>
      </c>
      <c r="G986" s="11">
        <f t="shared" si="68"/>
        <v>0</v>
      </c>
    </row>
    <row r="987" spans="3:7" x14ac:dyDescent="0.2">
      <c r="C987" s="11">
        <f t="shared" si="65"/>
        <v>0</v>
      </c>
      <c r="D987" s="11">
        <f t="shared" si="66"/>
        <v>0</v>
      </c>
      <c r="E987" s="11">
        <f t="shared" si="67"/>
        <v>0</v>
      </c>
      <c r="G987" s="11">
        <f t="shared" si="68"/>
        <v>0</v>
      </c>
    </row>
    <row r="988" spans="3:7" x14ac:dyDescent="0.2">
      <c r="C988" s="11">
        <f t="shared" si="65"/>
        <v>0</v>
      </c>
      <c r="D988" s="11">
        <f t="shared" si="66"/>
        <v>0</v>
      </c>
      <c r="E988" s="11">
        <f t="shared" si="67"/>
        <v>0</v>
      </c>
      <c r="G988" s="11">
        <f t="shared" si="68"/>
        <v>0</v>
      </c>
    </row>
    <row r="989" spans="3:7" x14ac:dyDescent="0.2">
      <c r="C989" s="11">
        <f t="shared" si="65"/>
        <v>0</v>
      </c>
      <c r="D989" s="11">
        <f t="shared" si="66"/>
        <v>0</v>
      </c>
      <c r="E989" s="11">
        <f t="shared" si="67"/>
        <v>0</v>
      </c>
      <c r="G989" s="11">
        <f t="shared" si="68"/>
        <v>0</v>
      </c>
    </row>
    <row r="990" spans="3:7" x14ac:dyDescent="0.2">
      <c r="C990" s="11">
        <f t="shared" ref="C990:C1053" si="69">MIN($B$19,G989+D990)</f>
        <v>0</v>
      </c>
      <c r="D990" s="11">
        <f t="shared" ref="D990:D1053" si="70">ROUND(G989*$B$22,2)</f>
        <v>0</v>
      </c>
      <c r="E990" s="11">
        <f t="shared" ref="E990:E1053" si="71">C990-D990</f>
        <v>0</v>
      </c>
      <c r="G990" s="11">
        <f t="shared" ref="G990:G1053" si="72">G989-E990-F990</f>
        <v>0</v>
      </c>
    </row>
    <row r="991" spans="3:7" x14ac:dyDescent="0.2">
      <c r="C991" s="11">
        <f t="shared" si="69"/>
        <v>0</v>
      </c>
      <c r="D991" s="11">
        <f t="shared" si="70"/>
        <v>0</v>
      </c>
      <c r="E991" s="11">
        <f t="shared" si="71"/>
        <v>0</v>
      </c>
      <c r="G991" s="11">
        <f t="shared" si="72"/>
        <v>0</v>
      </c>
    </row>
    <row r="992" spans="3:7" x14ac:dyDescent="0.2">
      <c r="C992" s="11">
        <f t="shared" si="69"/>
        <v>0</v>
      </c>
      <c r="D992" s="11">
        <f t="shared" si="70"/>
        <v>0</v>
      </c>
      <c r="E992" s="11">
        <f t="shared" si="71"/>
        <v>0</v>
      </c>
      <c r="G992" s="11">
        <f t="shared" si="72"/>
        <v>0</v>
      </c>
    </row>
    <row r="993" spans="3:7" x14ac:dyDescent="0.2">
      <c r="C993" s="11">
        <f t="shared" si="69"/>
        <v>0</v>
      </c>
      <c r="D993" s="11">
        <f t="shared" si="70"/>
        <v>0</v>
      </c>
      <c r="E993" s="11">
        <f t="shared" si="71"/>
        <v>0</v>
      </c>
      <c r="G993" s="11">
        <f t="shared" si="72"/>
        <v>0</v>
      </c>
    </row>
    <row r="994" spans="3:7" x14ac:dyDescent="0.2">
      <c r="C994" s="11">
        <f t="shared" si="69"/>
        <v>0</v>
      </c>
      <c r="D994" s="11">
        <f t="shared" si="70"/>
        <v>0</v>
      </c>
      <c r="E994" s="11">
        <f t="shared" si="71"/>
        <v>0</v>
      </c>
      <c r="G994" s="11">
        <f t="shared" si="72"/>
        <v>0</v>
      </c>
    </row>
    <row r="995" spans="3:7" x14ac:dyDescent="0.2">
      <c r="C995" s="11">
        <f t="shared" si="69"/>
        <v>0</v>
      </c>
      <c r="D995" s="11">
        <f t="shared" si="70"/>
        <v>0</v>
      </c>
      <c r="E995" s="11">
        <f t="shared" si="71"/>
        <v>0</v>
      </c>
      <c r="G995" s="11">
        <f t="shared" si="72"/>
        <v>0</v>
      </c>
    </row>
    <row r="996" spans="3:7" x14ac:dyDescent="0.2">
      <c r="C996" s="11">
        <f t="shared" si="69"/>
        <v>0</v>
      </c>
      <c r="D996" s="11">
        <f t="shared" si="70"/>
        <v>0</v>
      </c>
      <c r="E996" s="11">
        <f t="shared" si="71"/>
        <v>0</v>
      </c>
      <c r="G996" s="11">
        <f t="shared" si="72"/>
        <v>0</v>
      </c>
    </row>
    <row r="997" spans="3:7" x14ac:dyDescent="0.2">
      <c r="C997" s="11">
        <f t="shared" si="69"/>
        <v>0</v>
      </c>
      <c r="D997" s="11">
        <f t="shared" si="70"/>
        <v>0</v>
      </c>
      <c r="E997" s="11">
        <f t="shared" si="71"/>
        <v>0</v>
      </c>
      <c r="G997" s="11">
        <f t="shared" si="72"/>
        <v>0</v>
      </c>
    </row>
    <row r="998" spans="3:7" x14ac:dyDescent="0.2">
      <c r="C998" s="11">
        <f t="shared" si="69"/>
        <v>0</v>
      </c>
      <c r="D998" s="11">
        <f t="shared" si="70"/>
        <v>0</v>
      </c>
      <c r="E998" s="11">
        <f t="shared" si="71"/>
        <v>0</v>
      </c>
      <c r="G998" s="11">
        <f t="shared" si="72"/>
        <v>0</v>
      </c>
    </row>
    <row r="999" spans="3:7" x14ac:dyDescent="0.2">
      <c r="C999" s="11">
        <f t="shared" si="69"/>
        <v>0</v>
      </c>
      <c r="D999" s="11">
        <f t="shared" si="70"/>
        <v>0</v>
      </c>
      <c r="E999" s="11">
        <f t="shared" si="71"/>
        <v>0</v>
      </c>
      <c r="G999" s="11">
        <f t="shared" si="72"/>
        <v>0</v>
      </c>
    </row>
    <row r="1000" spans="3:7" x14ac:dyDescent="0.2">
      <c r="C1000" s="11">
        <f t="shared" si="69"/>
        <v>0</v>
      </c>
      <c r="D1000" s="11">
        <f t="shared" si="70"/>
        <v>0</v>
      </c>
      <c r="E1000" s="11">
        <f t="shared" si="71"/>
        <v>0</v>
      </c>
      <c r="G1000" s="11">
        <f t="shared" si="72"/>
        <v>0</v>
      </c>
    </row>
    <row r="1001" spans="3:7" x14ac:dyDescent="0.2">
      <c r="C1001" s="11">
        <f t="shared" si="69"/>
        <v>0</v>
      </c>
      <c r="D1001" s="11">
        <f t="shared" si="70"/>
        <v>0</v>
      </c>
      <c r="E1001" s="11">
        <f t="shared" si="71"/>
        <v>0</v>
      </c>
      <c r="G1001" s="11">
        <f t="shared" si="72"/>
        <v>0</v>
      </c>
    </row>
    <row r="1002" spans="3:7" x14ac:dyDescent="0.2">
      <c r="C1002" s="11">
        <f t="shared" si="69"/>
        <v>0</v>
      </c>
      <c r="D1002" s="11">
        <f t="shared" si="70"/>
        <v>0</v>
      </c>
      <c r="E1002" s="11">
        <f t="shared" si="71"/>
        <v>0</v>
      </c>
      <c r="G1002" s="11">
        <f t="shared" si="72"/>
        <v>0</v>
      </c>
    </row>
    <row r="1003" spans="3:7" x14ac:dyDescent="0.2">
      <c r="C1003" s="11">
        <f t="shared" si="69"/>
        <v>0</v>
      </c>
      <c r="D1003" s="11">
        <f t="shared" si="70"/>
        <v>0</v>
      </c>
      <c r="E1003" s="11">
        <f t="shared" si="71"/>
        <v>0</v>
      </c>
      <c r="G1003" s="11">
        <f t="shared" si="72"/>
        <v>0</v>
      </c>
    </row>
    <row r="1004" spans="3:7" x14ac:dyDescent="0.2">
      <c r="C1004" s="11">
        <f t="shared" si="69"/>
        <v>0</v>
      </c>
      <c r="D1004" s="11">
        <f t="shared" si="70"/>
        <v>0</v>
      </c>
      <c r="E1004" s="11">
        <f t="shared" si="71"/>
        <v>0</v>
      </c>
      <c r="G1004" s="11">
        <f t="shared" si="72"/>
        <v>0</v>
      </c>
    </row>
    <row r="1005" spans="3:7" x14ac:dyDescent="0.2">
      <c r="C1005" s="11">
        <f t="shared" si="69"/>
        <v>0</v>
      </c>
      <c r="D1005" s="11">
        <f t="shared" si="70"/>
        <v>0</v>
      </c>
      <c r="E1005" s="11">
        <f t="shared" si="71"/>
        <v>0</v>
      </c>
      <c r="G1005" s="11">
        <f t="shared" si="72"/>
        <v>0</v>
      </c>
    </row>
    <row r="1006" spans="3:7" x14ac:dyDescent="0.2">
      <c r="C1006" s="11">
        <f t="shared" si="69"/>
        <v>0</v>
      </c>
      <c r="D1006" s="11">
        <f t="shared" si="70"/>
        <v>0</v>
      </c>
      <c r="E1006" s="11">
        <f t="shared" si="71"/>
        <v>0</v>
      </c>
      <c r="G1006" s="11">
        <f t="shared" si="72"/>
        <v>0</v>
      </c>
    </row>
    <row r="1007" spans="3:7" x14ac:dyDescent="0.2">
      <c r="C1007" s="11">
        <f t="shared" si="69"/>
        <v>0</v>
      </c>
      <c r="D1007" s="11">
        <f t="shared" si="70"/>
        <v>0</v>
      </c>
      <c r="E1007" s="11">
        <f t="shared" si="71"/>
        <v>0</v>
      </c>
      <c r="G1007" s="11">
        <f t="shared" si="72"/>
        <v>0</v>
      </c>
    </row>
    <row r="1008" spans="3:7" x14ac:dyDescent="0.2">
      <c r="C1008" s="11">
        <f t="shared" si="69"/>
        <v>0</v>
      </c>
      <c r="D1008" s="11">
        <f t="shared" si="70"/>
        <v>0</v>
      </c>
      <c r="E1008" s="11">
        <f t="shared" si="71"/>
        <v>0</v>
      </c>
      <c r="G1008" s="11">
        <f t="shared" si="72"/>
        <v>0</v>
      </c>
    </row>
    <row r="1009" spans="3:7" x14ac:dyDescent="0.2">
      <c r="C1009" s="11">
        <f t="shared" si="69"/>
        <v>0</v>
      </c>
      <c r="D1009" s="11">
        <f t="shared" si="70"/>
        <v>0</v>
      </c>
      <c r="E1009" s="11">
        <f t="shared" si="71"/>
        <v>0</v>
      </c>
      <c r="G1009" s="11">
        <f t="shared" si="72"/>
        <v>0</v>
      </c>
    </row>
    <row r="1010" spans="3:7" x14ac:dyDescent="0.2">
      <c r="C1010" s="11">
        <f t="shared" si="69"/>
        <v>0</v>
      </c>
      <c r="D1010" s="11">
        <f t="shared" si="70"/>
        <v>0</v>
      </c>
      <c r="E1010" s="11">
        <f t="shared" si="71"/>
        <v>0</v>
      </c>
      <c r="G1010" s="11">
        <f t="shared" si="72"/>
        <v>0</v>
      </c>
    </row>
    <row r="1011" spans="3:7" x14ac:dyDescent="0.2">
      <c r="C1011" s="11">
        <f t="shared" si="69"/>
        <v>0</v>
      </c>
      <c r="D1011" s="11">
        <f t="shared" si="70"/>
        <v>0</v>
      </c>
      <c r="E1011" s="11">
        <f t="shared" si="71"/>
        <v>0</v>
      </c>
      <c r="G1011" s="11">
        <f t="shared" si="72"/>
        <v>0</v>
      </c>
    </row>
    <row r="1012" spans="3:7" x14ac:dyDescent="0.2">
      <c r="C1012" s="11">
        <f t="shared" si="69"/>
        <v>0</v>
      </c>
      <c r="D1012" s="11">
        <f t="shared" si="70"/>
        <v>0</v>
      </c>
      <c r="E1012" s="11">
        <f t="shared" si="71"/>
        <v>0</v>
      </c>
      <c r="G1012" s="11">
        <f t="shared" si="72"/>
        <v>0</v>
      </c>
    </row>
    <row r="1013" spans="3:7" x14ac:dyDescent="0.2">
      <c r="C1013" s="11">
        <f t="shared" si="69"/>
        <v>0</v>
      </c>
      <c r="D1013" s="11">
        <f t="shared" si="70"/>
        <v>0</v>
      </c>
      <c r="E1013" s="11">
        <f t="shared" si="71"/>
        <v>0</v>
      </c>
      <c r="G1013" s="11">
        <f t="shared" si="72"/>
        <v>0</v>
      </c>
    </row>
    <row r="1014" spans="3:7" x14ac:dyDescent="0.2">
      <c r="C1014" s="11">
        <f t="shared" si="69"/>
        <v>0</v>
      </c>
      <c r="D1014" s="11">
        <f t="shared" si="70"/>
        <v>0</v>
      </c>
      <c r="E1014" s="11">
        <f t="shared" si="71"/>
        <v>0</v>
      </c>
      <c r="G1014" s="11">
        <f t="shared" si="72"/>
        <v>0</v>
      </c>
    </row>
    <row r="1015" spans="3:7" x14ac:dyDescent="0.2">
      <c r="C1015" s="11">
        <f t="shared" si="69"/>
        <v>0</v>
      </c>
      <c r="D1015" s="11">
        <f t="shared" si="70"/>
        <v>0</v>
      </c>
      <c r="E1015" s="11">
        <f t="shared" si="71"/>
        <v>0</v>
      </c>
      <c r="G1015" s="11">
        <f t="shared" si="72"/>
        <v>0</v>
      </c>
    </row>
    <row r="1016" spans="3:7" x14ac:dyDescent="0.2">
      <c r="C1016" s="11">
        <f t="shared" si="69"/>
        <v>0</v>
      </c>
      <c r="D1016" s="11">
        <f t="shared" si="70"/>
        <v>0</v>
      </c>
      <c r="E1016" s="11">
        <f t="shared" si="71"/>
        <v>0</v>
      </c>
      <c r="G1016" s="11">
        <f t="shared" si="72"/>
        <v>0</v>
      </c>
    </row>
    <row r="1017" spans="3:7" x14ac:dyDescent="0.2">
      <c r="C1017" s="11">
        <f t="shared" si="69"/>
        <v>0</v>
      </c>
      <c r="D1017" s="11">
        <f t="shared" si="70"/>
        <v>0</v>
      </c>
      <c r="E1017" s="11">
        <f t="shared" si="71"/>
        <v>0</v>
      </c>
      <c r="G1017" s="11">
        <f t="shared" si="72"/>
        <v>0</v>
      </c>
    </row>
    <row r="1018" spans="3:7" x14ac:dyDescent="0.2">
      <c r="C1018" s="11">
        <f t="shared" si="69"/>
        <v>0</v>
      </c>
      <c r="D1018" s="11">
        <f t="shared" si="70"/>
        <v>0</v>
      </c>
      <c r="E1018" s="11">
        <f t="shared" si="71"/>
        <v>0</v>
      </c>
      <c r="G1018" s="11">
        <f t="shared" si="72"/>
        <v>0</v>
      </c>
    </row>
    <row r="1019" spans="3:7" x14ac:dyDescent="0.2">
      <c r="C1019" s="11">
        <f t="shared" si="69"/>
        <v>0</v>
      </c>
      <c r="D1019" s="11">
        <f t="shared" si="70"/>
        <v>0</v>
      </c>
      <c r="E1019" s="11">
        <f t="shared" si="71"/>
        <v>0</v>
      </c>
      <c r="G1019" s="11">
        <f t="shared" si="72"/>
        <v>0</v>
      </c>
    </row>
    <row r="1020" spans="3:7" x14ac:dyDescent="0.2">
      <c r="C1020" s="11">
        <f t="shared" si="69"/>
        <v>0</v>
      </c>
      <c r="D1020" s="11">
        <f t="shared" si="70"/>
        <v>0</v>
      </c>
      <c r="E1020" s="11">
        <f t="shared" si="71"/>
        <v>0</v>
      </c>
      <c r="G1020" s="11">
        <f t="shared" si="72"/>
        <v>0</v>
      </c>
    </row>
    <row r="1021" spans="3:7" x14ac:dyDescent="0.2">
      <c r="C1021" s="11">
        <f t="shared" si="69"/>
        <v>0</v>
      </c>
      <c r="D1021" s="11">
        <f t="shared" si="70"/>
        <v>0</v>
      </c>
      <c r="E1021" s="11">
        <f t="shared" si="71"/>
        <v>0</v>
      </c>
      <c r="G1021" s="11">
        <f t="shared" si="72"/>
        <v>0</v>
      </c>
    </row>
    <row r="1022" spans="3:7" x14ac:dyDescent="0.2">
      <c r="C1022" s="11">
        <f t="shared" si="69"/>
        <v>0</v>
      </c>
      <c r="D1022" s="11">
        <f t="shared" si="70"/>
        <v>0</v>
      </c>
      <c r="E1022" s="11">
        <f t="shared" si="71"/>
        <v>0</v>
      </c>
      <c r="G1022" s="11">
        <f t="shared" si="72"/>
        <v>0</v>
      </c>
    </row>
    <row r="1023" spans="3:7" x14ac:dyDescent="0.2">
      <c r="C1023" s="11">
        <f t="shared" si="69"/>
        <v>0</v>
      </c>
      <c r="D1023" s="11">
        <f t="shared" si="70"/>
        <v>0</v>
      </c>
      <c r="E1023" s="11">
        <f t="shared" si="71"/>
        <v>0</v>
      </c>
      <c r="G1023" s="11">
        <f t="shared" si="72"/>
        <v>0</v>
      </c>
    </row>
    <row r="1024" spans="3:7" x14ac:dyDescent="0.2">
      <c r="C1024" s="11">
        <f t="shared" si="69"/>
        <v>0</v>
      </c>
      <c r="D1024" s="11">
        <f t="shared" si="70"/>
        <v>0</v>
      </c>
      <c r="E1024" s="11">
        <f t="shared" si="71"/>
        <v>0</v>
      </c>
      <c r="G1024" s="11">
        <f t="shared" si="72"/>
        <v>0</v>
      </c>
    </row>
    <row r="1025" spans="3:7" x14ac:dyDescent="0.2">
      <c r="C1025" s="11">
        <f t="shared" si="69"/>
        <v>0</v>
      </c>
      <c r="D1025" s="11">
        <f t="shared" si="70"/>
        <v>0</v>
      </c>
      <c r="E1025" s="11">
        <f t="shared" si="71"/>
        <v>0</v>
      </c>
      <c r="G1025" s="11">
        <f t="shared" si="72"/>
        <v>0</v>
      </c>
    </row>
    <row r="1026" spans="3:7" x14ac:dyDescent="0.2">
      <c r="C1026" s="11">
        <f t="shared" si="69"/>
        <v>0</v>
      </c>
      <c r="D1026" s="11">
        <f t="shared" si="70"/>
        <v>0</v>
      </c>
      <c r="E1026" s="11">
        <f t="shared" si="71"/>
        <v>0</v>
      </c>
      <c r="G1026" s="11">
        <f t="shared" si="72"/>
        <v>0</v>
      </c>
    </row>
    <row r="1027" spans="3:7" x14ac:dyDescent="0.2">
      <c r="C1027" s="11">
        <f t="shared" si="69"/>
        <v>0</v>
      </c>
      <c r="D1027" s="11">
        <f t="shared" si="70"/>
        <v>0</v>
      </c>
      <c r="E1027" s="11">
        <f t="shared" si="71"/>
        <v>0</v>
      </c>
      <c r="G1027" s="11">
        <f t="shared" si="72"/>
        <v>0</v>
      </c>
    </row>
    <row r="1028" spans="3:7" x14ac:dyDescent="0.2">
      <c r="C1028" s="11">
        <f t="shared" si="69"/>
        <v>0</v>
      </c>
      <c r="D1028" s="11">
        <f t="shared" si="70"/>
        <v>0</v>
      </c>
      <c r="E1028" s="11">
        <f t="shared" si="71"/>
        <v>0</v>
      </c>
      <c r="G1028" s="11">
        <f t="shared" si="72"/>
        <v>0</v>
      </c>
    </row>
    <row r="1029" spans="3:7" x14ac:dyDescent="0.2">
      <c r="C1029" s="11">
        <f t="shared" si="69"/>
        <v>0</v>
      </c>
      <c r="D1029" s="11">
        <f t="shared" si="70"/>
        <v>0</v>
      </c>
      <c r="E1029" s="11">
        <f t="shared" si="71"/>
        <v>0</v>
      </c>
      <c r="G1029" s="11">
        <f t="shared" si="72"/>
        <v>0</v>
      </c>
    </row>
    <row r="1030" spans="3:7" x14ac:dyDescent="0.2">
      <c r="C1030" s="11">
        <f t="shared" si="69"/>
        <v>0</v>
      </c>
      <c r="D1030" s="11">
        <f t="shared" si="70"/>
        <v>0</v>
      </c>
      <c r="E1030" s="11">
        <f t="shared" si="71"/>
        <v>0</v>
      </c>
      <c r="G1030" s="11">
        <f t="shared" si="72"/>
        <v>0</v>
      </c>
    </row>
    <row r="1031" spans="3:7" x14ac:dyDescent="0.2">
      <c r="C1031" s="11">
        <f t="shared" si="69"/>
        <v>0</v>
      </c>
      <c r="D1031" s="11">
        <f t="shared" si="70"/>
        <v>0</v>
      </c>
      <c r="E1031" s="11">
        <f t="shared" si="71"/>
        <v>0</v>
      </c>
      <c r="G1031" s="11">
        <f t="shared" si="72"/>
        <v>0</v>
      </c>
    </row>
    <row r="1032" spans="3:7" x14ac:dyDescent="0.2">
      <c r="C1032" s="11">
        <f t="shared" si="69"/>
        <v>0</v>
      </c>
      <c r="D1032" s="11">
        <f t="shared" si="70"/>
        <v>0</v>
      </c>
      <c r="E1032" s="11">
        <f t="shared" si="71"/>
        <v>0</v>
      </c>
      <c r="G1032" s="11">
        <f t="shared" si="72"/>
        <v>0</v>
      </c>
    </row>
    <row r="1033" spans="3:7" x14ac:dyDescent="0.2">
      <c r="C1033" s="11">
        <f t="shared" si="69"/>
        <v>0</v>
      </c>
      <c r="D1033" s="11">
        <f t="shared" si="70"/>
        <v>0</v>
      </c>
      <c r="E1033" s="11">
        <f t="shared" si="71"/>
        <v>0</v>
      </c>
      <c r="G1033" s="11">
        <f t="shared" si="72"/>
        <v>0</v>
      </c>
    </row>
    <row r="1034" spans="3:7" x14ac:dyDescent="0.2">
      <c r="C1034" s="11">
        <f t="shared" si="69"/>
        <v>0</v>
      </c>
      <c r="D1034" s="11">
        <f t="shared" si="70"/>
        <v>0</v>
      </c>
      <c r="E1034" s="11">
        <f t="shared" si="71"/>
        <v>0</v>
      </c>
      <c r="G1034" s="11">
        <f t="shared" si="72"/>
        <v>0</v>
      </c>
    </row>
    <row r="1035" spans="3:7" x14ac:dyDescent="0.2">
      <c r="C1035" s="11">
        <f t="shared" si="69"/>
        <v>0</v>
      </c>
      <c r="D1035" s="11">
        <f t="shared" si="70"/>
        <v>0</v>
      </c>
      <c r="E1035" s="11">
        <f t="shared" si="71"/>
        <v>0</v>
      </c>
      <c r="G1035" s="11">
        <f t="shared" si="72"/>
        <v>0</v>
      </c>
    </row>
    <row r="1036" spans="3:7" x14ac:dyDescent="0.2">
      <c r="C1036" s="11">
        <f t="shared" si="69"/>
        <v>0</v>
      </c>
      <c r="D1036" s="11">
        <f t="shared" si="70"/>
        <v>0</v>
      </c>
      <c r="E1036" s="11">
        <f t="shared" si="71"/>
        <v>0</v>
      </c>
      <c r="G1036" s="11">
        <f t="shared" si="72"/>
        <v>0</v>
      </c>
    </row>
    <row r="1037" spans="3:7" x14ac:dyDescent="0.2">
      <c r="C1037" s="11">
        <f t="shared" si="69"/>
        <v>0</v>
      </c>
      <c r="D1037" s="11">
        <f t="shared" si="70"/>
        <v>0</v>
      </c>
      <c r="E1037" s="11">
        <f t="shared" si="71"/>
        <v>0</v>
      </c>
      <c r="G1037" s="11">
        <f t="shared" si="72"/>
        <v>0</v>
      </c>
    </row>
    <row r="1038" spans="3:7" x14ac:dyDescent="0.2">
      <c r="C1038" s="11">
        <f t="shared" si="69"/>
        <v>0</v>
      </c>
      <c r="D1038" s="11">
        <f t="shared" si="70"/>
        <v>0</v>
      </c>
      <c r="E1038" s="11">
        <f t="shared" si="71"/>
        <v>0</v>
      </c>
      <c r="G1038" s="11">
        <f t="shared" si="72"/>
        <v>0</v>
      </c>
    </row>
    <row r="1039" spans="3:7" x14ac:dyDescent="0.2">
      <c r="C1039" s="11">
        <f t="shared" si="69"/>
        <v>0</v>
      </c>
      <c r="D1039" s="11">
        <f t="shared" si="70"/>
        <v>0</v>
      </c>
      <c r="E1039" s="11">
        <f t="shared" si="71"/>
        <v>0</v>
      </c>
      <c r="G1039" s="11">
        <f t="shared" si="72"/>
        <v>0</v>
      </c>
    </row>
    <row r="1040" spans="3:7" x14ac:dyDescent="0.2">
      <c r="C1040" s="11">
        <f t="shared" si="69"/>
        <v>0</v>
      </c>
      <c r="D1040" s="11">
        <f t="shared" si="70"/>
        <v>0</v>
      </c>
      <c r="E1040" s="11">
        <f t="shared" si="71"/>
        <v>0</v>
      </c>
      <c r="G1040" s="11">
        <f t="shared" si="72"/>
        <v>0</v>
      </c>
    </row>
    <row r="1041" spans="3:7" x14ac:dyDescent="0.2">
      <c r="C1041" s="11">
        <f t="shared" si="69"/>
        <v>0</v>
      </c>
      <c r="D1041" s="11">
        <f t="shared" si="70"/>
        <v>0</v>
      </c>
      <c r="E1041" s="11">
        <f t="shared" si="71"/>
        <v>0</v>
      </c>
      <c r="G1041" s="11">
        <f t="shared" si="72"/>
        <v>0</v>
      </c>
    </row>
    <row r="1042" spans="3:7" x14ac:dyDescent="0.2">
      <c r="C1042" s="11">
        <f t="shared" si="69"/>
        <v>0</v>
      </c>
      <c r="D1042" s="11">
        <f t="shared" si="70"/>
        <v>0</v>
      </c>
      <c r="E1042" s="11">
        <f t="shared" si="71"/>
        <v>0</v>
      </c>
      <c r="G1042" s="11">
        <f t="shared" si="72"/>
        <v>0</v>
      </c>
    </row>
    <row r="1043" spans="3:7" x14ac:dyDescent="0.2">
      <c r="C1043" s="11">
        <f t="shared" si="69"/>
        <v>0</v>
      </c>
      <c r="D1043" s="11">
        <f t="shared" si="70"/>
        <v>0</v>
      </c>
      <c r="E1043" s="11">
        <f t="shared" si="71"/>
        <v>0</v>
      </c>
      <c r="G1043" s="11">
        <f t="shared" si="72"/>
        <v>0</v>
      </c>
    </row>
    <row r="1044" spans="3:7" x14ac:dyDescent="0.2">
      <c r="C1044" s="11">
        <f t="shared" si="69"/>
        <v>0</v>
      </c>
      <c r="D1044" s="11">
        <f t="shared" si="70"/>
        <v>0</v>
      </c>
      <c r="E1044" s="11">
        <f t="shared" si="71"/>
        <v>0</v>
      </c>
      <c r="G1044" s="11">
        <f t="shared" si="72"/>
        <v>0</v>
      </c>
    </row>
    <row r="1045" spans="3:7" x14ac:dyDescent="0.2">
      <c r="C1045" s="11">
        <f t="shared" si="69"/>
        <v>0</v>
      </c>
      <c r="D1045" s="11">
        <f t="shared" si="70"/>
        <v>0</v>
      </c>
      <c r="E1045" s="11">
        <f t="shared" si="71"/>
        <v>0</v>
      </c>
      <c r="G1045" s="11">
        <f t="shared" si="72"/>
        <v>0</v>
      </c>
    </row>
    <row r="1046" spans="3:7" x14ac:dyDescent="0.2">
      <c r="C1046" s="11">
        <f t="shared" si="69"/>
        <v>0</v>
      </c>
      <c r="D1046" s="11">
        <f t="shared" si="70"/>
        <v>0</v>
      </c>
      <c r="E1046" s="11">
        <f t="shared" si="71"/>
        <v>0</v>
      </c>
      <c r="G1046" s="11">
        <f t="shared" si="72"/>
        <v>0</v>
      </c>
    </row>
    <row r="1047" spans="3:7" x14ac:dyDescent="0.2">
      <c r="C1047" s="11">
        <f t="shared" si="69"/>
        <v>0</v>
      </c>
      <c r="D1047" s="11">
        <f t="shared" si="70"/>
        <v>0</v>
      </c>
      <c r="E1047" s="11">
        <f t="shared" si="71"/>
        <v>0</v>
      </c>
      <c r="G1047" s="11">
        <f t="shared" si="72"/>
        <v>0</v>
      </c>
    </row>
    <row r="1048" spans="3:7" x14ac:dyDescent="0.2">
      <c r="C1048" s="11">
        <f t="shared" si="69"/>
        <v>0</v>
      </c>
      <c r="D1048" s="11">
        <f t="shared" si="70"/>
        <v>0</v>
      </c>
      <c r="E1048" s="11">
        <f t="shared" si="71"/>
        <v>0</v>
      </c>
      <c r="G1048" s="11">
        <f t="shared" si="72"/>
        <v>0</v>
      </c>
    </row>
    <row r="1049" spans="3:7" x14ac:dyDescent="0.2">
      <c r="C1049" s="11">
        <f t="shared" si="69"/>
        <v>0</v>
      </c>
      <c r="D1049" s="11">
        <f t="shared" si="70"/>
        <v>0</v>
      </c>
      <c r="E1049" s="11">
        <f t="shared" si="71"/>
        <v>0</v>
      </c>
      <c r="G1049" s="11">
        <f t="shared" si="72"/>
        <v>0</v>
      </c>
    </row>
    <row r="1050" spans="3:7" x14ac:dyDescent="0.2">
      <c r="C1050" s="11">
        <f t="shared" si="69"/>
        <v>0</v>
      </c>
      <c r="D1050" s="11">
        <f t="shared" si="70"/>
        <v>0</v>
      </c>
      <c r="E1050" s="11">
        <f t="shared" si="71"/>
        <v>0</v>
      </c>
      <c r="G1050" s="11">
        <f t="shared" si="72"/>
        <v>0</v>
      </c>
    </row>
    <row r="1051" spans="3:7" x14ac:dyDescent="0.2">
      <c r="C1051" s="11">
        <f t="shared" si="69"/>
        <v>0</v>
      </c>
      <c r="D1051" s="11">
        <f t="shared" si="70"/>
        <v>0</v>
      </c>
      <c r="E1051" s="11">
        <f t="shared" si="71"/>
        <v>0</v>
      </c>
      <c r="G1051" s="11">
        <f t="shared" si="72"/>
        <v>0</v>
      </c>
    </row>
    <row r="1052" spans="3:7" x14ac:dyDescent="0.2">
      <c r="C1052" s="11">
        <f t="shared" si="69"/>
        <v>0</v>
      </c>
      <c r="D1052" s="11">
        <f t="shared" si="70"/>
        <v>0</v>
      </c>
      <c r="E1052" s="11">
        <f t="shared" si="71"/>
        <v>0</v>
      </c>
      <c r="G1052" s="11">
        <f t="shared" si="72"/>
        <v>0</v>
      </c>
    </row>
    <row r="1053" spans="3:7" x14ac:dyDescent="0.2">
      <c r="C1053" s="11">
        <f t="shared" si="69"/>
        <v>0</v>
      </c>
      <c r="D1053" s="11">
        <f t="shared" si="70"/>
        <v>0</v>
      </c>
      <c r="E1053" s="11">
        <f t="shared" si="71"/>
        <v>0</v>
      </c>
      <c r="G1053" s="11">
        <f t="shared" si="72"/>
        <v>0</v>
      </c>
    </row>
    <row r="1054" spans="3:7" x14ac:dyDescent="0.2">
      <c r="C1054" s="11">
        <f t="shared" ref="C1054:C1117" si="73">MIN($B$19,G1053+D1054)</f>
        <v>0</v>
      </c>
      <c r="D1054" s="11">
        <f t="shared" ref="D1054:D1117" si="74">ROUND(G1053*$B$22,2)</f>
        <v>0</v>
      </c>
      <c r="E1054" s="11">
        <f t="shared" ref="E1054:E1117" si="75">C1054-D1054</f>
        <v>0</v>
      </c>
      <c r="G1054" s="11">
        <f t="shared" ref="G1054:G1117" si="76">G1053-E1054-F1054</f>
        <v>0</v>
      </c>
    </row>
    <row r="1055" spans="3:7" x14ac:dyDescent="0.2">
      <c r="C1055" s="11">
        <f t="shared" si="73"/>
        <v>0</v>
      </c>
      <c r="D1055" s="11">
        <f t="shared" si="74"/>
        <v>0</v>
      </c>
      <c r="E1055" s="11">
        <f t="shared" si="75"/>
        <v>0</v>
      </c>
      <c r="G1055" s="11">
        <f t="shared" si="76"/>
        <v>0</v>
      </c>
    </row>
    <row r="1056" spans="3:7" x14ac:dyDescent="0.2">
      <c r="C1056" s="11">
        <f t="shared" si="73"/>
        <v>0</v>
      </c>
      <c r="D1056" s="11">
        <f t="shared" si="74"/>
        <v>0</v>
      </c>
      <c r="E1056" s="11">
        <f t="shared" si="75"/>
        <v>0</v>
      </c>
      <c r="G1056" s="11">
        <f t="shared" si="76"/>
        <v>0</v>
      </c>
    </row>
    <row r="1057" spans="3:7" x14ac:dyDescent="0.2">
      <c r="C1057" s="11">
        <f t="shared" si="73"/>
        <v>0</v>
      </c>
      <c r="D1057" s="11">
        <f t="shared" si="74"/>
        <v>0</v>
      </c>
      <c r="E1057" s="11">
        <f t="shared" si="75"/>
        <v>0</v>
      </c>
      <c r="G1057" s="11">
        <f t="shared" si="76"/>
        <v>0</v>
      </c>
    </row>
    <row r="1058" spans="3:7" x14ac:dyDescent="0.2">
      <c r="C1058" s="11">
        <f t="shared" si="73"/>
        <v>0</v>
      </c>
      <c r="D1058" s="11">
        <f t="shared" si="74"/>
        <v>0</v>
      </c>
      <c r="E1058" s="11">
        <f t="shared" si="75"/>
        <v>0</v>
      </c>
      <c r="G1058" s="11">
        <f t="shared" si="76"/>
        <v>0</v>
      </c>
    </row>
    <row r="1059" spans="3:7" x14ac:dyDescent="0.2">
      <c r="C1059" s="11">
        <f t="shared" si="73"/>
        <v>0</v>
      </c>
      <c r="D1059" s="11">
        <f t="shared" si="74"/>
        <v>0</v>
      </c>
      <c r="E1059" s="11">
        <f t="shared" si="75"/>
        <v>0</v>
      </c>
      <c r="G1059" s="11">
        <f t="shared" si="76"/>
        <v>0</v>
      </c>
    </row>
    <row r="1060" spans="3:7" x14ac:dyDescent="0.2">
      <c r="C1060" s="11">
        <f t="shared" si="73"/>
        <v>0</v>
      </c>
      <c r="D1060" s="11">
        <f t="shared" si="74"/>
        <v>0</v>
      </c>
      <c r="E1060" s="11">
        <f t="shared" si="75"/>
        <v>0</v>
      </c>
      <c r="G1060" s="11">
        <f t="shared" si="76"/>
        <v>0</v>
      </c>
    </row>
    <row r="1061" spans="3:7" x14ac:dyDescent="0.2">
      <c r="C1061" s="11">
        <f t="shared" si="73"/>
        <v>0</v>
      </c>
      <c r="D1061" s="11">
        <f t="shared" si="74"/>
        <v>0</v>
      </c>
      <c r="E1061" s="11">
        <f t="shared" si="75"/>
        <v>0</v>
      </c>
      <c r="G1061" s="11">
        <f t="shared" si="76"/>
        <v>0</v>
      </c>
    </row>
    <row r="1062" spans="3:7" x14ac:dyDescent="0.2">
      <c r="C1062" s="11">
        <f t="shared" si="73"/>
        <v>0</v>
      </c>
      <c r="D1062" s="11">
        <f t="shared" si="74"/>
        <v>0</v>
      </c>
      <c r="E1062" s="11">
        <f t="shared" si="75"/>
        <v>0</v>
      </c>
      <c r="G1062" s="11">
        <f t="shared" si="76"/>
        <v>0</v>
      </c>
    </row>
    <row r="1063" spans="3:7" x14ac:dyDescent="0.2">
      <c r="C1063" s="11">
        <f t="shared" si="73"/>
        <v>0</v>
      </c>
      <c r="D1063" s="11">
        <f t="shared" si="74"/>
        <v>0</v>
      </c>
      <c r="E1063" s="11">
        <f t="shared" si="75"/>
        <v>0</v>
      </c>
      <c r="G1063" s="11">
        <f t="shared" si="76"/>
        <v>0</v>
      </c>
    </row>
    <row r="1064" spans="3:7" x14ac:dyDescent="0.2">
      <c r="C1064" s="11">
        <f t="shared" si="73"/>
        <v>0</v>
      </c>
      <c r="D1064" s="11">
        <f t="shared" si="74"/>
        <v>0</v>
      </c>
      <c r="E1064" s="11">
        <f t="shared" si="75"/>
        <v>0</v>
      </c>
      <c r="G1064" s="11">
        <f t="shared" si="76"/>
        <v>0</v>
      </c>
    </row>
    <row r="1065" spans="3:7" x14ac:dyDescent="0.2">
      <c r="C1065" s="11">
        <f t="shared" si="73"/>
        <v>0</v>
      </c>
      <c r="D1065" s="11">
        <f t="shared" si="74"/>
        <v>0</v>
      </c>
      <c r="E1065" s="11">
        <f t="shared" si="75"/>
        <v>0</v>
      </c>
      <c r="G1065" s="11">
        <f t="shared" si="76"/>
        <v>0</v>
      </c>
    </row>
    <row r="1066" spans="3:7" x14ac:dyDescent="0.2">
      <c r="C1066" s="11">
        <f t="shared" si="73"/>
        <v>0</v>
      </c>
      <c r="D1066" s="11">
        <f t="shared" si="74"/>
        <v>0</v>
      </c>
      <c r="E1066" s="11">
        <f t="shared" si="75"/>
        <v>0</v>
      </c>
      <c r="G1066" s="11">
        <f t="shared" si="76"/>
        <v>0</v>
      </c>
    </row>
    <row r="1067" spans="3:7" x14ac:dyDescent="0.2">
      <c r="C1067" s="11">
        <f t="shared" si="73"/>
        <v>0</v>
      </c>
      <c r="D1067" s="11">
        <f t="shared" si="74"/>
        <v>0</v>
      </c>
      <c r="E1067" s="11">
        <f t="shared" si="75"/>
        <v>0</v>
      </c>
      <c r="G1067" s="11">
        <f t="shared" si="76"/>
        <v>0</v>
      </c>
    </row>
    <row r="1068" spans="3:7" x14ac:dyDescent="0.2">
      <c r="C1068" s="11">
        <f t="shared" si="73"/>
        <v>0</v>
      </c>
      <c r="D1068" s="11">
        <f t="shared" si="74"/>
        <v>0</v>
      </c>
      <c r="E1068" s="11">
        <f t="shared" si="75"/>
        <v>0</v>
      </c>
      <c r="G1068" s="11">
        <f t="shared" si="76"/>
        <v>0</v>
      </c>
    </row>
    <row r="1069" spans="3:7" x14ac:dyDescent="0.2">
      <c r="C1069" s="11">
        <f t="shared" si="73"/>
        <v>0</v>
      </c>
      <c r="D1069" s="11">
        <f t="shared" si="74"/>
        <v>0</v>
      </c>
      <c r="E1069" s="11">
        <f t="shared" si="75"/>
        <v>0</v>
      </c>
      <c r="G1069" s="11">
        <f t="shared" si="76"/>
        <v>0</v>
      </c>
    </row>
    <row r="1070" spans="3:7" x14ac:dyDescent="0.2">
      <c r="C1070" s="11">
        <f t="shared" si="73"/>
        <v>0</v>
      </c>
      <c r="D1070" s="11">
        <f t="shared" si="74"/>
        <v>0</v>
      </c>
      <c r="E1070" s="11">
        <f t="shared" si="75"/>
        <v>0</v>
      </c>
      <c r="G1070" s="11">
        <f t="shared" si="76"/>
        <v>0</v>
      </c>
    </row>
    <row r="1071" spans="3:7" x14ac:dyDescent="0.2">
      <c r="C1071" s="11">
        <f t="shared" si="73"/>
        <v>0</v>
      </c>
      <c r="D1071" s="11">
        <f t="shared" si="74"/>
        <v>0</v>
      </c>
      <c r="E1071" s="11">
        <f t="shared" si="75"/>
        <v>0</v>
      </c>
      <c r="G1071" s="11">
        <f t="shared" si="76"/>
        <v>0</v>
      </c>
    </row>
    <row r="1072" spans="3:7" x14ac:dyDescent="0.2">
      <c r="C1072" s="11">
        <f t="shared" si="73"/>
        <v>0</v>
      </c>
      <c r="D1072" s="11">
        <f t="shared" si="74"/>
        <v>0</v>
      </c>
      <c r="E1072" s="11">
        <f t="shared" si="75"/>
        <v>0</v>
      </c>
      <c r="G1072" s="11">
        <f t="shared" si="76"/>
        <v>0</v>
      </c>
    </row>
    <row r="1073" spans="3:7" x14ac:dyDescent="0.2">
      <c r="C1073" s="11">
        <f t="shared" si="73"/>
        <v>0</v>
      </c>
      <c r="D1073" s="11">
        <f t="shared" si="74"/>
        <v>0</v>
      </c>
      <c r="E1073" s="11">
        <f t="shared" si="75"/>
        <v>0</v>
      </c>
      <c r="G1073" s="11">
        <f t="shared" si="76"/>
        <v>0</v>
      </c>
    </row>
    <row r="1074" spans="3:7" x14ac:dyDescent="0.2">
      <c r="C1074" s="11">
        <f t="shared" si="73"/>
        <v>0</v>
      </c>
      <c r="D1074" s="11">
        <f t="shared" si="74"/>
        <v>0</v>
      </c>
      <c r="E1074" s="11">
        <f t="shared" si="75"/>
        <v>0</v>
      </c>
      <c r="G1074" s="11">
        <f t="shared" si="76"/>
        <v>0</v>
      </c>
    </row>
    <row r="1075" spans="3:7" x14ac:dyDescent="0.2">
      <c r="C1075" s="11">
        <f t="shared" si="73"/>
        <v>0</v>
      </c>
      <c r="D1075" s="11">
        <f t="shared" si="74"/>
        <v>0</v>
      </c>
      <c r="E1075" s="11">
        <f t="shared" si="75"/>
        <v>0</v>
      </c>
      <c r="G1075" s="11">
        <f t="shared" si="76"/>
        <v>0</v>
      </c>
    </row>
    <row r="1076" spans="3:7" x14ac:dyDescent="0.2">
      <c r="C1076" s="11">
        <f t="shared" si="73"/>
        <v>0</v>
      </c>
      <c r="D1076" s="11">
        <f t="shared" si="74"/>
        <v>0</v>
      </c>
      <c r="E1076" s="11">
        <f t="shared" si="75"/>
        <v>0</v>
      </c>
      <c r="G1076" s="11">
        <f t="shared" si="76"/>
        <v>0</v>
      </c>
    </row>
    <row r="1077" spans="3:7" x14ac:dyDescent="0.2">
      <c r="C1077" s="11">
        <f t="shared" si="73"/>
        <v>0</v>
      </c>
      <c r="D1077" s="11">
        <f t="shared" si="74"/>
        <v>0</v>
      </c>
      <c r="E1077" s="11">
        <f t="shared" si="75"/>
        <v>0</v>
      </c>
      <c r="G1077" s="11">
        <f t="shared" si="76"/>
        <v>0</v>
      </c>
    </row>
    <row r="1078" spans="3:7" x14ac:dyDescent="0.2">
      <c r="C1078" s="11">
        <f t="shared" si="73"/>
        <v>0</v>
      </c>
      <c r="D1078" s="11">
        <f t="shared" si="74"/>
        <v>0</v>
      </c>
      <c r="E1078" s="11">
        <f t="shared" si="75"/>
        <v>0</v>
      </c>
      <c r="G1078" s="11">
        <f t="shared" si="76"/>
        <v>0</v>
      </c>
    </row>
    <row r="1079" spans="3:7" x14ac:dyDescent="0.2">
      <c r="C1079" s="11">
        <f t="shared" si="73"/>
        <v>0</v>
      </c>
      <c r="D1079" s="11">
        <f t="shared" si="74"/>
        <v>0</v>
      </c>
      <c r="E1079" s="11">
        <f t="shared" si="75"/>
        <v>0</v>
      </c>
      <c r="G1079" s="11">
        <f t="shared" si="76"/>
        <v>0</v>
      </c>
    </row>
    <row r="1080" spans="3:7" x14ac:dyDescent="0.2">
      <c r="C1080" s="11">
        <f t="shared" si="73"/>
        <v>0</v>
      </c>
      <c r="D1080" s="11">
        <f t="shared" si="74"/>
        <v>0</v>
      </c>
      <c r="E1080" s="11">
        <f t="shared" si="75"/>
        <v>0</v>
      </c>
      <c r="G1080" s="11">
        <f t="shared" si="76"/>
        <v>0</v>
      </c>
    </row>
    <row r="1081" spans="3:7" x14ac:dyDescent="0.2">
      <c r="C1081" s="11">
        <f t="shared" si="73"/>
        <v>0</v>
      </c>
      <c r="D1081" s="11">
        <f t="shared" si="74"/>
        <v>0</v>
      </c>
      <c r="E1081" s="11">
        <f t="shared" si="75"/>
        <v>0</v>
      </c>
      <c r="G1081" s="11">
        <f t="shared" si="76"/>
        <v>0</v>
      </c>
    </row>
    <row r="1082" spans="3:7" x14ac:dyDescent="0.2">
      <c r="C1082" s="11">
        <f t="shared" si="73"/>
        <v>0</v>
      </c>
      <c r="D1082" s="11">
        <f t="shared" si="74"/>
        <v>0</v>
      </c>
      <c r="E1082" s="11">
        <f t="shared" si="75"/>
        <v>0</v>
      </c>
      <c r="G1082" s="11">
        <f t="shared" si="76"/>
        <v>0</v>
      </c>
    </row>
    <row r="1083" spans="3:7" x14ac:dyDescent="0.2">
      <c r="C1083" s="11">
        <f t="shared" si="73"/>
        <v>0</v>
      </c>
      <c r="D1083" s="11">
        <f t="shared" si="74"/>
        <v>0</v>
      </c>
      <c r="E1083" s="11">
        <f t="shared" si="75"/>
        <v>0</v>
      </c>
      <c r="G1083" s="11">
        <f t="shared" si="76"/>
        <v>0</v>
      </c>
    </row>
    <row r="1084" spans="3:7" x14ac:dyDescent="0.2">
      <c r="C1084" s="11">
        <f t="shared" si="73"/>
        <v>0</v>
      </c>
      <c r="D1084" s="11">
        <f t="shared" si="74"/>
        <v>0</v>
      </c>
      <c r="E1084" s="11">
        <f t="shared" si="75"/>
        <v>0</v>
      </c>
      <c r="G1084" s="11">
        <f t="shared" si="76"/>
        <v>0</v>
      </c>
    </row>
    <row r="1085" spans="3:7" x14ac:dyDescent="0.2">
      <c r="C1085" s="11">
        <f t="shared" si="73"/>
        <v>0</v>
      </c>
      <c r="D1085" s="11">
        <f t="shared" si="74"/>
        <v>0</v>
      </c>
      <c r="E1085" s="11">
        <f t="shared" si="75"/>
        <v>0</v>
      </c>
      <c r="G1085" s="11">
        <f t="shared" si="76"/>
        <v>0</v>
      </c>
    </row>
    <row r="1086" spans="3:7" x14ac:dyDescent="0.2">
      <c r="C1086" s="11">
        <f t="shared" si="73"/>
        <v>0</v>
      </c>
      <c r="D1086" s="11">
        <f t="shared" si="74"/>
        <v>0</v>
      </c>
      <c r="E1086" s="11">
        <f t="shared" si="75"/>
        <v>0</v>
      </c>
      <c r="G1086" s="11">
        <f t="shared" si="76"/>
        <v>0</v>
      </c>
    </row>
    <row r="1087" spans="3:7" x14ac:dyDescent="0.2">
      <c r="C1087" s="11">
        <f t="shared" si="73"/>
        <v>0</v>
      </c>
      <c r="D1087" s="11">
        <f t="shared" si="74"/>
        <v>0</v>
      </c>
      <c r="E1087" s="11">
        <f t="shared" si="75"/>
        <v>0</v>
      </c>
      <c r="G1087" s="11">
        <f t="shared" si="76"/>
        <v>0</v>
      </c>
    </row>
    <row r="1088" spans="3:7" x14ac:dyDescent="0.2">
      <c r="C1088" s="11">
        <f t="shared" si="73"/>
        <v>0</v>
      </c>
      <c r="D1088" s="11">
        <f t="shared" si="74"/>
        <v>0</v>
      </c>
      <c r="E1088" s="11">
        <f t="shared" si="75"/>
        <v>0</v>
      </c>
      <c r="G1088" s="11">
        <f t="shared" si="76"/>
        <v>0</v>
      </c>
    </row>
    <row r="1089" spans="3:7" x14ac:dyDescent="0.2">
      <c r="C1089" s="11">
        <f t="shared" si="73"/>
        <v>0</v>
      </c>
      <c r="D1089" s="11">
        <f t="shared" si="74"/>
        <v>0</v>
      </c>
      <c r="E1089" s="11">
        <f t="shared" si="75"/>
        <v>0</v>
      </c>
      <c r="G1089" s="11">
        <f t="shared" si="76"/>
        <v>0</v>
      </c>
    </row>
    <row r="1090" spans="3:7" x14ac:dyDescent="0.2">
      <c r="C1090" s="11">
        <f t="shared" si="73"/>
        <v>0</v>
      </c>
      <c r="D1090" s="11">
        <f t="shared" si="74"/>
        <v>0</v>
      </c>
      <c r="E1090" s="11">
        <f t="shared" si="75"/>
        <v>0</v>
      </c>
      <c r="G1090" s="11">
        <f t="shared" si="76"/>
        <v>0</v>
      </c>
    </row>
    <row r="1091" spans="3:7" x14ac:dyDescent="0.2">
      <c r="C1091" s="11">
        <f t="shared" si="73"/>
        <v>0</v>
      </c>
      <c r="D1091" s="11">
        <f t="shared" si="74"/>
        <v>0</v>
      </c>
      <c r="E1091" s="11">
        <f t="shared" si="75"/>
        <v>0</v>
      </c>
      <c r="G1091" s="11">
        <f t="shared" si="76"/>
        <v>0</v>
      </c>
    </row>
    <row r="1092" spans="3:7" x14ac:dyDescent="0.2">
      <c r="C1092" s="11">
        <f t="shared" si="73"/>
        <v>0</v>
      </c>
      <c r="D1092" s="11">
        <f t="shared" si="74"/>
        <v>0</v>
      </c>
      <c r="E1092" s="11">
        <f t="shared" si="75"/>
        <v>0</v>
      </c>
      <c r="G1092" s="11">
        <f t="shared" si="76"/>
        <v>0</v>
      </c>
    </row>
    <row r="1093" spans="3:7" x14ac:dyDescent="0.2">
      <c r="C1093" s="11">
        <f t="shared" si="73"/>
        <v>0</v>
      </c>
      <c r="D1093" s="11">
        <f t="shared" si="74"/>
        <v>0</v>
      </c>
      <c r="E1093" s="11">
        <f t="shared" si="75"/>
        <v>0</v>
      </c>
      <c r="G1093" s="11">
        <f t="shared" si="76"/>
        <v>0</v>
      </c>
    </row>
    <row r="1094" spans="3:7" x14ac:dyDescent="0.2">
      <c r="C1094" s="11">
        <f t="shared" si="73"/>
        <v>0</v>
      </c>
      <c r="D1094" s="11">
        <f t="shared" si="74"/>
        <v>0</v>
      </c>
      <c r="E1094" s="11">
        <f t="shared" si="75"/>
        <v>0</v>
      </c>
      <c r="G1094" s="11">
        <f t="shared" si="76"/>
        <v>0</v>
      </c>
    </row>
    <row r="1095" spans="3:7" x14ac:dyDescent="0.2">
      <c r="C1095" s="11">
        <f t="shared" si="73"/>
        <v>0</v>
      </c>
      <c r="D1095" s="11">
        <f t="shared" si="74"/>
        <v>0</v>
      </c>
      <c r="E1095" s="11">
        <f t="shared" si="75"/>
        <v>0</v>
      </c>
      <c r="G1095" s="11">
        <f t="shared" si="76"/>
        <v>0</v>
      </c>
    </row>
    <row r="1096" spans="3:7" x14ac:dyDescent="0.2">
      <c r="C1096" s="11">
        <f t="shared" si="73"/>
        <v>0</v>
      </c>
      <c r="D1096" s="11">
        <f t="shared" si="74"/>
        <v>0</v>
      </c>
      <c r="E1096" s="11">
        <f t="shared" si="75"/>
        <v>0</v>
      </c>
      <c r="G1096" s="11">
        <f t="shared" si="76"/>
        <v>0</v>
      </c>
    </row>
    <row r="1097" spans="3:7" x14ac:dyDescent="0.2">
      <c r="C1097" s="11">
        <f t="shared" si="73"/>
        <v>0</v>
      </c>
      <c r="D1097" s="11">
        <f t="shared" si="74"/>
        <v>0</v>
      </c>
      <c r="E1097" s="11">
        <f t="shared" si="75"/>
        <v>0</v>
      </c>
      <c r="G1097" s="11">
        <f t="shared" si="76"/>
        <v>0</v>
      </c>
    </row>
    <row r="1098" spans="3:7" x14ac:dyDescent="0.2">
      <c r="C1098" s="11">
        <f t="shared" si="73"/>
        <v>0</v>
      </c>
      <c r="D1098" s="11">
        <f t="shared" si="74"/>
        <v>0</v>
      </c>
      <c r="E1098" s="11">
        <f t="shared" si="75"/>
        <v>0</v>
      </c>
      <c r="G1098" s="11">
        <f t="shared" si="76"/>
        <v>0</v>
      </c>
    </row>
    <row r="1099" spans="3:7" x14ac:dyDescent="0.2">
      <c r="C1099" s="11">
        <f t="shared" si="73"/>
        <v>0</v>
      </c>
      <c r="D1099" s="11">
        <f t="shared" si="74"/>
        <v>0</v>
      </c>
      <c r="E1099" s="11">
        <f t="shared" si="75"/>
        <v>0</v>
      </c>
      <c r="G1099" s="11">
        <f t="shared" si="76"/>
        <v>0</v>
      </c>
    </row>
    <row r="1100" spans="3:7" x14ac:dyDescent="0.2">
      <c r="C1100" s="11">
        <f t="shared" si="73"/>
        <v>0</v>
      </c>
      <c r="D1100" s="11">
        <f t="shared" si="74"/>
        <v>0</v>
      </c>
      <c r="E1100" s="11">
        <f t="shared" si="75"/>
        <v>0</v>
      </c>
      <c r="G1100" s="11">
        <f t="shared" si="76"/>
        <v>0</v>
      </c>
    </row>
    <row r="1101" spans="3:7" x14ac:dyDescent="0.2">
      <c r="C1101" s="11">
        <f t="shared" si="73"/>
        <v>0</v>
      </c>
      <c r="D1101" s="11">
        <f t="shared" si="74"/>
        <v>0</v>
      </c>
      <c r="E1101" s="11">
        <f t="shared" si="75"/>
        <v>0</v>
      </c>
      <c r="G1101" s="11">
        <f t="shared" si="76"/>
        <v>0</v>
      </c>
    </row>
    <row r="1102" spans="3:7" x14ac:dyDescent="0.2">
      <c r="C1102" s="11">
        <f t="shared" si="73"/>
        <v>0</v>
      </c>
      <c r="D1102" s="11">
        <f t="shared" si="74"/>
        <v>0</v>
      </c>
      <c r="E1102" s="11">
        <f t="shared" si="75"/>
        <v>0</v>
      </c>
      <c r="G1102" s="11">
        <f t="shared" si="76"/>
        <v>0</v>
      </c>
    </row>
    <row r="1103" spans="3:7" x14ac:dyDescent="0.2">
      <c r="C1103" s="11">
        <f t="shared" si="73"/>
        <v>0</v>
      </c>
      <c r="D1103" s="11">
        <f t="shared" si="74"/>
        <v>0</v>
      </c>
      <c r="E1103" s="11">
        <f t="shared" si="75"/>
        <v>0</v>
      </c>
      <c r="G1103" s="11">
        <f t="shared" si="76"/>
        <v>0</v>
      </c>
    </row>
    <row r="1104" spans="3:7" x14ac:dyDescent="0.2">
      <c r="C1104" s="11">
        <f t="shared" si="73"/>
        <v>0</v>
      </c>
      <c r="D1104" s="11">
        <f t="shared" si="74"/>
        <v>0</v>
      </c>
      <c r="E1104" s="11">
        <f t="shared" si="75"/>
        <v>0</v>
      </c>
      <c r="G1104" s="11">
        <f t="shared" si="76"/>
        <v>0</v>
      </c>
    </row>
    <row r="1105" spans="3:7" x14ac:dyDescent="0.2">
      <c r="C1105" s="11">
        <f t="shared" si="73"/>
        <v>0</v>
      </c>
      <c r="D1105" s="11">
        <f t="shared" si="74"/>
        <v>0</v>
      </c>
      <c r="E1105" s="11">
        <f t="shared" si="75"/>
        <v>0</v>
      </c>
      <c r="G1105" s="11">
        <f t="shared" si="76"/>
        <v>0</v>
      </c>
    </row>
    <row r="1106" spans="3:7" x14ac:dyDescent="0.2">
      <c r="C1106" s="11">
        <f t="shared" si="73"/>
        <v>0</v>
      </c>
      <c r="D1106" s="11">
        <f t="shared" si="74"/>
        <v>0</v>
      </c>
      <c r="E1106" s="11">
        <f t="shared" si="75"/>
        <v>0</v>
      </c>
      <c r="G1106" s="11">
        <f t="shared" si="76"/>
        <v>0</v>
      </c>
    </row>
    <row r="1107" spans="3:7" x14ac:dyDescent="0.2">
      <c r="C1107" s="11">
        <f t="shared" si="73"/>
        <v>0</v>
      </c>
      <c r="D1107" s="11">
        <f t="shared" si="74"/>
        <v>0</v>
      </c>
      <c r="E1107" s="11">
        <f t="shared" si="75"/>
        <v>0</v>
      </c>
      <c r="G1107" s="11">
        <f t="shared" si="76"/>
        <v>0</v>
      </c>
    </row>
    <row r="1108" spans="3:7" x14ac:dyDescent="0.2">
      <c r="C1108" s="11">
        <f t="shared" si="73"/>
        <v>0</v>
      </c>
      <c r="D1108" s="11">
        <f t="shared" si="74"/>
        <v>0</v>
      </c>
      <c r="E1108" s="11">
        <f t="shared" si="75"/>
        <v>0</v>
      </c>
      <c r="G1108" s="11">
        <f t="shared" si="76"/>
        <v>0</v>
      </c>
    </row>
    <row r="1109" spans="3:7" x14ac:dyDescent="0.2">
      <c r="C1109" s="11">
        <f t="shared" si="73"/>
        <v>0</v>
      </c>
      <c r="D1109" s="11">
        <f t="shared" si="74"/>
        <v>0</v>
      </c>
      <c r="E1109" s="11">
        <f t="shared" si="75"/>
        <v>0</v>
      </c>
      <c r="G1109" s="11">
        <f t="shared" si="76"/>
        <v>0</v>
      </c>
    </row>
    <row r="1110" spans="3:7" x14ac:dyDescent="0.2">
      <c r="C1110" s="11">
        <f t="shared" si="73"/>
        <v>0</v>
      </c>
      <c r="D1110" s="11">
        <f t="shared" si="74"/>
        <v>0</v>
      </c>
      <c r="E1110" s="11">
        <f t="shared" si="75"/>
        <v>0</v>
      </c>
      <c r="G1110" s="11">
        <f t="shared" si="76"/>
        <v>0</v>
      </c>
    </row>
    <row r="1111" spans="3:7" x14ac:dyDescent="0.2">
      <c r="C1111" s="11">
        <f t="shared" si="73"/>
        <v>0</v>
      </c>
      <c r="D1111" s="11">
        <f t="shared" si="74"/>
        <v>0</v>
      </c>
      <c r="E1111" s="11">
        <f t="shared" si="75"/>
        <v>0</v>
      </c>
      <c r="G1111" s="11">
        <f t="shared" si="76"/>
        <v>0</v>
      </c>
    </row>
    <row r="1112" spans="3:7" x14ac:dyDescent="0.2">
      <c r="C1112" s="11">
        <f t="shared" si="73"/>
        <v>0</v>
      </c>
      <c r="D1112" s="11">
        <f t="shared" si="74"/>
        <v>0</v>
      </c>
      <c r="E1112" s="11">
        <f t="shared" si="75"/>
        <v>0</v>
      </c>
      <c r="G1112" s="11">
        <f t="shared" si="76"/>
        <v>0</v>
      </c>
    </row>
    <row r="1113" spans="3:7" x14ac:dyDescent="0.2">
      <c r="C1113" s="11">
        <f t="shared" si="73"/>
        <v>0</v>
      </c>
      <c r="D1113" s="11">
        <f t="shared" si="74"/>
        <v>0</v>
      </c>
      <c r="E1113" s="11">
        <f t="shared" si="75"/>
        <v>0</v>
      </c>
      <c r="G1113" s="11">
        <f t="shared" si="76"/>
        <v>0</v>
      </c>
    </row>
    <row r="1114" spans="3:7" x14ac:dyDescent="0.2">
      <c r="C1114" s="11">
        <f t="shared" si="73"/>
        <v>0</v>
      </c>
      <c r="D1114" s="11">
        <f t="shared" si="74"/>
        <v>0</v>
      </c>
      <c r="E1114" s="11">
        <f t="shared" si="75"/>
        <v>0</v>
      </c>
      <c r="G1114" s="11">
        <f t="shared" si="76"/>
        <v>0</v>
      </c>
    </row>
    <row r="1115" spans="3:7" x14ac:dyDescent="0.2">
      <c r="C1115" s="11">
        <f t="shared" si="73"/>
        <v>0</v>
      </c>
      <c r="D1115" s="11">
        <f t="shared" si="74"/>
        <v>0</v>
      </c>
      <c r="E1115" s="11">
        <f t="shared" si="75"/>
        <v>0</v>
      </c>
      <c r="G1115" s="11">
        <f t="shared" si="76"/>
        <v>0</v>
      </c>
    </row>
    <row r="1116" spans="3:7" x14ac:dyDescent="0.2">
      <c r="C1116" s="11">
        <f t="shared" si="73"/>
        <v>0</v>
      </c>
      <c r="D1116" s="11">
        <f t="shared" si="74"/>
        <v>0</v>
      </c>
      <c r="E1116" s="11">
        <f t="shared" si="75"/>
        <v>0</v>
      </c>
      <c r="G1116" s="11">
        <f t="shared" si="76"/>
        <v>0</v>
      </c>
    </row>
    <row r="1117" spans="3:7" x14ac:dyDescent="0.2">
      <c r="C1117" s="11">
        <f t="shared" si="73"/>
        <v>0</v>
      </c>
      <c r="D1117" s="11">
        <f t="shared" si="74"/>
        <v>0</v>
      </c>
      <c r="E1117" s="11">
        <f t="shared" si="75"/>
        <v>0</v>
      </c>
      <c r="G1117" s="11">
        <f t="shared" si="76"/>
        <v>0</v>
      </c>
    </row>
    <row r="1118" spans="3:7" x14ac:dyDescent="0.2">
      <c r="C1118" s="11">
        <f t="shared" ref="C1118:C1181" si="77">MIN($B$19,G1117+D1118)</f>
        <v>0</v>
      </c>
      <c r="D1118" s="11">
        <f t="shared" ref="D1118:D1181" si="78">ROUND(G1117*$B$22,2)</f>
        <v>0</v>
      </c>
      <c r="E1118" s="11">
        <f t="shared" ref="E1118:E1181" si="79">C1118-D1118</f>
        <v>0</v>
      </c>
      <c r="G1118" s="11">
        <f t="shared" ref="G1118:G1181" si="80">G1117-E1118-F1118</f>
        <v>0</v>
      </c>
    </row>
    <row r="1119" spans="3:7" x14ac:dyDescent="0.2">
      <c r="C1119" s="11">
        <f t="shared" si="77"/>
        <v>0</v>
      </c>
      <c r="D1119" s="11">
        <f t="shared" si="78"/>
        <v>0</v>
      </c>
      <c r="E1119" s="11">
        <f t="shared" si="79"/>
        <v>0</v>
      </c>
      <c r="G1119" s="11">
        <f t="shared" si="80"/>
        <v>0</v>
      </c>
    </row>
    <row r="1120" spans="3:7" x14ac:dyDescent="0.2">
      <c r="C1120" s="11">
        <f t="shared" si="77"/>
        <v>0</v>
      </c>
      <c r="D1120" s="11">
        <f t="shared" si="78"/>
        <v>0</v>
      </c>
      <c r="E1120" s="11">
        <f t="shared" si="79"/>
        <v>0</v>
      </c>
      <c r="G1120" s="11">
        <f t="shared" si="80"/>
        <v>0</v>
      </c>
    </row>
    <row r="1121" spans="3:7" x14ac:dyDescent="0.2">
      <c r="C1121" s="11">
        <f t="shared" si="77"/>
        <v>0</v>
      </c>
      <c r="D1121" s="11">
        <f t="shared" si="78"/>
        <v>0</v>
      </c>
      <c r="E1121" s="11">
        <f t="shared" si="79"/>
        <v>0</v>
      </c>
      <c r="G1121" s="11">
        <f t="shared" si="80"/>
        <v>0</v>
      </c>
    </row>
    <row r="1122" spans="3:7" x14ac:dyDescent="0.2">
      <c r="C1122" s="11">
        <f t="shared" si="77"/>
        <v>0</v>
      </c>
      <c r="D1122" s="11">
        <f t="shared" si="78"/>
        <v>0</v>
      </c>
      <c r="E1122" s="11">
        <f t="shared" si="79"/>
        <v>0</v>
      </c>
      <c r="G1122" s="11">
        <f t="shared" si="80"/>
        <v>0</v>
      </c>
    </row>
    <row r="1123" spans="3:7" x14ac:dyDescent="0.2">
      <c r="C1123" s="11">
        <f t="shared" si="77"/>
        <v>0</v>
      </c>
      <c r="D1123" s="11">
        <f t="shared" si="78"/>
        <v>0</v>
      </c>
      <c r="E1123" s="11">
        <f t="shared" si="79"/>
        <v>0</v>
      </c>
      <c r="G1123" s="11">
        <f t="shared" si="80"/>
        <v>0</v>
      </c>
    </row>
    <row r="1124" spans="3:7" x14ac:dyDescent="0.2">
      <c r="C1124" s="11">
        <f t="shared" si="77"/>
        <v>0</v>
      </c>
      <c r="D1124" s="11">
        <f t="shared" si="78"/>
        <v>0</v>
      </c>
      <c r="E1124" s="11">
        <f t="shared" si="79"/>
        <v>0</v>
      </c>
      <c r="G1124" s="11">
        <f t="shared" si="80"/>
        <v>0</v>
      </c>
    </row>
    <row r="1125" spans="3:7" x14ac:dyDescent="0.2">
      <c r="C1125" s="11">
        <f t="shared" si="77"/>
        <v>0</v>
      </c>
      <c r="D1125" s="11">
        <f t="shared" si="78"/>
        <v>0</v>
      </c>
      <c r="E1125" s="11">
        <f t="shared" si="79"/>
        <v>0</v>
      </c>
      <c r="G1125" s="11">
        <f t="shared" si="80"/>
        <v>0</v>
      </c>
    </row>
    <row r="1126" spans="3:7" x14ac:dyDescent="0.2">
      <c r="C1126" s="11">
        <f t="shared" si="77"/>
        <v>0</v>
      </c>
      <c r="D1126" s="11">
        <f t="shared" si="78"/>
        <v>0</v>
      </c>
      <c r="E1126" s="11">
        <f t="shared" si="79"/>
        <v>0</v>
      </c>
      <c r="G1126" s="11">
        <f t="shared" si="80"/>
        <v>0</v>
      </c>
    </row>
    <row r="1127" spans="3:7" x14ac:dyDescent="0.2">
      <c r="C1127" s="11">
        <f t="shared" si="77"/>
        <v>0</v>
      </c>
      <c r="D1127" s="11">
        <f t="shared" si="78"/>
        <v>0</v>
      </c>
      <c r="E1127" s="11">
        <f t="shared" si="79"/>
        <v>0</v>
      </c>
      <c r="G1127" s="11">
        <f t="shared" si="80"/>
        <v>0</v>
      </c>
    </row>
    <row r="1128" spans="3:7" x14ac:dyDescent="0.2">
      <c r="C1128" s="11">
        <f t="shared" si="77"/>
        <v>0</v>
      </c>
      <c r="D1128" s="11">
        <f t="shared" si="78"/>
        <v>0</v>
      </c>
      <c r="E1128" s="11">
        <f t="shared" si="79"/>
        <v>0</v>
      </c>
      <c r="G1128" s="11">
        <f t="shared" si="80"/>
        <v>0</v>
      </c>
    </row>
    <row r="1129" spans="3:7" x14ac:dyDescent="0.2">
      <c r="C1129" s="11">
        <f t="shared" si="77"/>
        <v>0</v>
      </c>
      <c r="D1129" s="11">
        <f t="shared" si="78"/>
        <v>0</v>
      </c>
      <c r="E1129" s="11">
        <f t="shared" si="79"/>
        <v>0</v>
      </c>
      <c r="G1129" s="11">
        <f t="shared" si="80"/>
        <v>0</v>
      </c>
    </row>
    <row r="1130" spans="3:7" x14ac:dyDescent="0.2">
      <c r="C1130" s="11">
        <f t="shared" si="77"/>
        <v>0</v>
      </c>
      <c r="D1130" s="11">
        <f t="shared" si="78"/>
        <v>0</v>
      </c>
      <c r="E1130" s="11">
        <f t="shared" si="79"/>
        <v>0</v>
      </c>
      <c r="G1130" s="11">
        <f t="shared" si="80"/>
        <v>0</v>
      </c>
    </row>
    <row r="1131" spans="3:7" x14ac:dyDescent="0.2">
      <c r="C1131" s="11">
        <f t="shared" si="77"/>
        <v>0</v>
      </c>
      <c r="D1131" s="11">
        <f t="shared" si="78"/>
        <v>0</v>
      </c>
      <c r="E1131" s="11">
        <f t="shared" si="79"/>
        <v>0</v>
      </c>
      <c r="G1131" s="11">
        <f t="shared" si="80"/>
        <v>0</v>
      </c>
    </row>
    <row r="1132" spans="3:7" x14ac:dyDescent="0.2">
      <c r="C1132" s="11">
        <f t="shared" si="77"/>
        <v>0</v>
      </c>
      <c r="D1132" s="11">
        <f t="shared" si="78"/>
        <v>0</v>
      </c>
      <c r="E1132" s="11">
        <f t="shared" si="79"/>
        <v>0</v>
      </c>
      <c r="G1132" s="11">
        <f t="shared" si="80"/>
        <v>0</v>
      </c>
    </row>
    <row r="1133" spans="3:7" x14ac:dyDescent="0.2">
      <c r="C1133" s="11">
        <f t="shared" si="77"/>
        <v>0</v>
      </c>
      <c r="D1133" s="11">
        <f t="shared" si="78"/>
        <v>0</v>
      </c>
      <c r="E1133" s="11">
        <f t="shared" si="79"/>
        <v>0</v>
      </c>
      <c r="G1133" s="11">
        <f t="shared" si="80"/>
        <v>0</v>
      </c>
    </row>
    <row r="1134" spans="3:7" x14ac:dyDescent="0.2">
      <c r="C1134" s="11">
        <f t="shared" si="77"/>
        <v>0</v>
      </c>
      <c r="D1134" s="11">
        <f t="shared" si="78"/>
        <v>0</v>
      </c>
      <c r="E1134" s="11">
        <f t="shared" si="79"/>
        <v>0</v>
      </c>
      <c r="G1134" s="11">
        <f t="shared" si="80"/>
        <v>0</v>
      </c>
    </row>
    <row r="1135" spans="3:7" x14ac:dyDescent="0.2">
      <c r="C1135" s="11">
        <f t="shared" si="77"/>
        <v>0</v>
      </c>
      <c r="D1135" s="11">
        <f t="shared" si="78"/>
        <v>0</v>
      </c>
      <c r="E1135" s="11">
        <f t="shared" si="79"/>
        <v>0</v>
      </c>
      <c r="G1135" s="11">
        <f t="shared" si="80"/>
        <v>0</v>
      </c>
    </row>
    <row r="1136" spans="3:7" x14ac:dyDescent="0.2">
      <c r="C1136" s="11">
        <f t="shared" si="77"/>
        <v>0</v>
      </c>
      <c r="D1136" s="11">
        <f t="shared" si="78"/>
        <v>0</v>
      </c>
      <c r="E1136" s="11">
        <f t="shared" si="79"/>
        <v>0</v>
      </c>
      <c r="G1136" s="11">
        <f t="shared" si="80"/>
        <v>0</v>
      </c>
    </row>
    <row r="1137" spans="3:7" x14ac:dyDescent="0.2">
      <c r="C1137" s="11">
        <f t="shared" si="77"/>
        <v>0</v>
      </c>
      <c r="D1137" s="11">
        <f t="shared" si="78"/>
        <v>0</v>
      </c>
      <c r="E1137" s="11">
        <f t="shared" si="79"/>
        <v>0</v>
      </c>
      <c r="G1137" s="11">
        <f t="shared" si="80"/>
        <v>0</v>
      </c>
    </row>
    <row r="1138" spans="3:7" x14ac:dyDescent="0.2">
      <c r="C1138" s="11">
        <f t="shared" si="77"/>
        <v>0</v>
      </c>
      <c r="D1138" s="11">
        <f t="shared" si="78"/>
        <v>0</v>
      </c>
      <c r="E1138" s="11">
        <f t="shared" si="79"/>
        <v>0</v>
      </c>
      <c r="G1138" s="11">
        <f t="shared" si="80"/>
        <v>0</v>
      </c>
    </row>
    <row r="1139" spans="3:7" x14ac:dyDescent="0.2">
      <c r="C1139" s="11">
        <f t="shared" si="77"/>
        <v>0</v>
      </c>
      <c r="D1139" s="11">
        <f t="shared" si="78"/>
        <v>0</v>
      </c>
      <c r="E1139" s="11">
        <f t="shared" si="79"/>
        <v>0</v>
      </c>
      <c r="G1139" s="11">
        <f t="shared" si="80"/>
        <v>0</v>
      </c>
    </row>
    <row r="1140" spans="3:7" x14ac:dyDescent="0.2">
      <c r="C1140" s="11">
        <f t="shared" si="77"/>
        <v>0</v>
      </c>
      <c r="D1140" s="11">
        <f t="shared" si="78"/>
        <v>0</v>
      </c>
      <c r="E1140" s="11">
        <f t="shared" si="79"/>
        <v>0</v>
      </c>
      <c r="G1140" s="11">
        <f t="shared" si="80"/>
        <v>0</v>
      </c>
    </row>
    <row r="1141" spans="3:7" x14ac:dyDescent="0.2">
      <c r="C1141" s="11">
        <f t="shared" si="77"/>
        <v>0</v>
      </c>
      <c r="D1141" s="11">
        <f t="shared" si="78"/>
        <v>0</v>
      </c>
      <c r="E1141" s="11">
        <f t="shared" si="79"/>
        <v>0</v>
      </c>
      <c r="G1141" s="11">
        <f t="shared" si="80"/>
        <v>0</v>
      </c>
    </row>
    <row r="1142" spans="3:7" x14ac:dyDescent="0.2">
      <c r="C1142" s="11">
        <f t="shared" si="77"/>
        <v>0</v>
      </c>
      <c r="D1142" s="11">
        <f t="shared" si="78"/>
        <v>0</v>
      </c>
      <c r="E1142" s="11">
        <f t="shared" si="79"/>
        <v>0</v>
      </c>
      <c r="G1142" s="11">
        <f t="shared" si="80"/>
        <v>0</v>
      </c>
    </row>
    <row r="1143" spans="3:7" x14ac:dyDescent="0.2">
      <c r="C1143" s="11">
        <f t="shared" si="77"/>
        <v>0</v>
      </c>
      <c r="D1143" s="11">
        <f t="shared" si="78"/>
        <v>0</v>
      </c>
      <c r="E1143" s="11">
        <f t="shared" si="79"/>
        <v>0</v>
      </c>
      <c r="G1143" s="11">
        <f t="shared" si="80"/>
        <v>0</v>
      </c>
    </row>
    <row r="1144" spans="3:7" x14ac:dyDescent="0.2">
      <c r="C1144" s="11">
        <f t="shared" si="77"/>
        <v>0</v>
      </c>
      <c r="D1144" s="11">
        <f t="shared" si="78"/>
        <v>0</v>
      </c>
      <c r="E1144" s="11">
        <f t="shared" si="79"/>
        <v>0</v>
      </c>
      <c r="G1144" s="11">
        <f t="shared" si="80"/>
        <v>0</v>
      </c>
    </row>
    <row r="1145" spans="3:7" x14ac:dyDescent="0.2">
      <c r="C1145" s="11">
        <f t="shared" si="77"/>
        <v>0</v>
      </c>
      <c r="D1145" s="11">
        <f t="shared" si="78"/>
        <v>0</v>
      </c>
      <c r="E1145" s="11">
        <f t="shared" si="79"/>
        <v>0</v>
      </c>
      <c r="G1145" s="11">
        <f t="shared" si="80"/>
        <v>0</v>
      </c>
    </row>
    <row r="1146" spans="3:7" x14ac:dyDescent="0.2">
      <c r="C1146" s="11">
        <f t="shared" si="77"/>
        <v>0</v>
      </c>
      <c r="D1146" s="11">
        <f t="shared" si="78"/>
        <v>0</v>
      </c>
      <c r="E1146" s="11">
        <f t="shared" si="79"/>
        <v>0</v>
      </c>
      <c r="G1146" s="11">
        <f t="shared" si="80"/>
        <v>0</v>
      </c>
    </row>
    <row r="1147" spans="3:7" x14ac:dyDescent="0.2">
      <c r="C1147" s="11">
        <f t="shared" si="77"/>
        <v>0</v>
      </c>
      <c r="D1147" s="11">
        <f t="shared" si="78"/>
        <v>0</v>
      </c>
      <c r="E1147" s="11">
        <f t="shared" si="79"/>
        <v>0</v>
      </c>
      <c r="G1147" s="11">
        <f t="shared" si="80"/>
        <v>0</v>
      </c>
    </row>
    <row r="1148" spans="3:7" x14ac:dyDescent="0.2">
      <c r="C1148" s="11">
        <f t="shared" si="77"/>
        <v>0</v>
      </c>
      <c r="D1148" s="11">
        <f t="shared" si="78"/>
        <v>0</v>
      </c>
      <c r="E1148" s="11">
        <f t="shared" si="79"/>
        <v>0</v>
      </c>
      <c r="G1148" s="11">
        <f t="shared" si="80"/>
        <v>0</v>
      </c>
    </row>
    <row r="1149" spans="3:7" x14ac:dyDescent="0.2">
      <c r="C1149" s="11">
        <f t="shared" si="77"/>
        <v>0</v>
      </c>
      <c r="D1149" s="11">
        <f t="shared" si="78"/>
        <v>0</v>
      </c>
      <c r="E1149" s="11">
        <f t="shared" si="79"/>
        <v>0</v>
      </c>
      <c r="G1149" s="11">
        <f t="shared" si="80"/>
        <v>0</v>
      </c>
    </row>
    <row r="1150" spans="3:7" x14ac:dyDescent="0.2">
      <c r="C1150" s="11">
        <f t="shared" si="77"/>
        <v>0</v>
      </c>
      <c r="D1150" s="11">
        <f t="shared" si="78"/>
        <v>0</v>
      </c>
      <c r="E1150" s="11">
        <f t="shared" si="79"/>
        <v>0</v>
      </c>
      <c r="G1150" s="11">
        <f t="shared" si="80"/>
        <v>0</v>
      </c>
    </row>
    <row r="1151" spans="3:7" x14ac:dyDescent="0.2">
      <c r="C1151" s="11">
        <f t="shared" si="77"/>
        <v>0</v>
      </c>
      <c r="D1151" s="11">
        <f t="shared" si="78"/>
        <v>0</v>
      </c>
      <c r="E1151" s="11">
        <f t="shared" si="79"/>
        <v>0</v>
      </c>
      <c r="G1151" s="11">
        <f t="shared" si="80"/>
        <v>0</v>
      </c>
    </row>
    <row r="1152" spans="3:7" x14ac:dyDescent="0.2">
      <c r="C1152" s="11">
        <f t="shared" si="77"/>
        <v>0</v>
      </c>
      <c r="D1152" s="11">
        <f t="shared" si="78"/>
        <v>0</v>
      </c>
      <c r="E1152" s="11">
        <f t="shared" si="79"/>
        <v>0</v>
      </c>
      <c r="G1152" s="11">
        <f t="shared" si="80"/>
        <v>0</v>
      </c>
    </row>
    <row r="1153" spans="3:7" x14ac:dyDescent="0.2">
      <c r="C1153" s="11">
        <f t="shared" si="77"/>
        <v>0</v>
      </c>
      <c r="D1153" s="11">
        <f t="shared" si="78"/>
        <v>0</v>
      </c>
      <c r="E1153" s="11">
        <f t="shared" si="79"/>
        <v>0</v>
      </c>
      <c r="G1153" s="11">
        <f t="shared" si="80"/>
        <v>0</v>
      </c>
    </row>
    <row r="1154" spans="3:7" x14ac:dyDescent="0.2">
      <c r="C1154" s="11">
        <f t="shared" si="77"/>
        <v>0</v>
      </c>
      <c r="D1154" s="11">
        <f t="shared" si="78"/>
        <v>0</v>
      </c>
      <c r="E1154" s="11">
        <f t="shared" si="79"/>
        <v>0</v>
      </c>
      <c r="G1154" s="11">
        <f t="shared" si="80"/>
        <v>0</v>
      </c>
    </row>
    <row r="1155" spans="3:7" x14ac:dyDescent="0.2">
      <c r="C1155" s="11">
        <f t="shared" si="77"/>
        <v>0</v>
      </c>
      <c r="D1155" s="11">
        <f t="shared" si="78"/>
        <v>0</v>
      </c>
      <c r="E1155" s="11">
        <f t="shared" si="79"/>
        <v>0</v>
      </c>
      <c r="G1155" s="11">
        <f t="shared" si="80"/>
        <v>0</v>
      </c>
    </row>
    <row r="1156" spans="3:7" x14ac:dyDescent="0.2">
      <c r="C1156" s="11">
        <f t="shared" si="77"/>
        <v>0</v>
      </c>
      <c r="D1156" s="11">
        <f t="shared" si="78"/>
        <v>0</v>
      </c>
      <c r="E1156" s="11">
        <f t="shared" si="79"/>
        <v>0</v>
      </c>
      <c r="G1156" s="11">
        <f t="shared" si="80"/>
        <v>0</v>
      </c>
    </row>
    <row r="1157" spans="3:7" x14ac:dyDescent="0.2">
      <c r="C1157" s="11">
        <f t="shared" si="77"/>
        <v>0</v>
      </c>
      <c r="D1157" s="11">
        <f t="shared" si="78"/>
        <v>0</v>
      </c>
      <c r="E1157" s="11">
        <f t="shared" si="79"/>
        <v>0</v>
      </c>
      <c r="G1157" s="11">
        <f t="shared" si="80"/>
        <v>0</v>
      </c>
    </row>
    <row r="1158" spans="3:7" x14ac:dyDescent="0.2">
      <c r="C1158" s="11">
        <f t="shared" si="77"/>
        <v>0</v>
      </c>
      <c r="D1158" s="11">
        <f t="shared" si="78"/>
        <v>0</v>
      </c>
      <c r="E1158" s="11">
        <f t="shared" si="79"/>
        <v>0</v>
      </c>
      <c r="G1158" s="11">
        <f t="shared" si="80"/>
        <v>0</v>
      </c>
    </row>
    <row r="1159" spans="3:7" x14ac:dyDescent="0.2">
      <c r="C1159" s="11">
        <f t="shared" si="77"/>
        <v>0</v>
      </c>
      <c r="D1159" s="11">
        <f t="shared" si="78"/>
        <v>0</v>
      </c>
      <c r="E1159" s="11">
        <f t="shared" si="79"/>
        <v>0</v>
      </c>
      <c r="G1159" s="11">
        <f t="shared" si="80"/>
        <v>0</v>
      </c>
    </row>
    <row r="1160" spans="3:7" x14ac:dyDescent="0.2">
      <c r="C1160" s="11">
        <f t="shared" si="77"/>
        <v>0</v>
      </c>
      <c r="D1160" s="11">
        <f t="shared" si="78"/>
        <v>0</v>
      </c>
      <c r="E1160" s="11">
        <f t="shared" si="79"/>
        <v>0</v>
      </c>
      <c r="G1160" s="11">
        <f t="shared" si="80"/>
        <v>0</v>
      </c>
    </row>
    <row r="1161" spans="3:7" x14ac:dyDescent="0.2">
      <c r="C1161" s="11">
        <f t="shared" si="77"/>
        <v>0</v>
      </c>
      <c r="D1161" s="11">
        <f t="shared" si="78"/>
        <v>0</v>
      </c>
      <c r="E1161" s="11">
        <f t="shared" si="79"/>
        <v>0</v>
      </c>
      <c r="G1161" s="11">
        <f t="shared" si="80"/>
        <v>0</v>
      </c>
    </row>
    <row r="1162" spans="3:7" x14ac:dyDescent="0.2">
      <c r="C1162" s="11">
        <f t="shared" si="77"/>
        <v>0</v>
      </c>
      <c r="D1162" s="11">
        <f t="shared" si="78"/>
        <v>0</v>
      </c>
      <c r="E1162" s="11">
        <f t="shared" si="79"/>
        <v>0</v>
      </c>
      <c r="G1162" s="11">
        <f t="shared" si="80"/>
        <v>0</v>
      </c>
    </row>
    <row r="1163" spans="3:7" x14ac:dyDescent="0.2">
      <c r="C1163" s="11">
        <f t="shared" si="77"/>
        <v>0</v>
      </c>
      <c r="D1163" s="11">
        <f t="shared" si="78"/>
        <v>0</v>
      </c>
      <c r="E1163" s="11">
        <f t="shared" si="79"/>
        <v>0</v>
      </c>
      <c r="G1163" s="11">
        <f t="shared" si="80"/>
        <v>0</v>
      </c>
    </row>
    <row r="1164" spans="3:7" x14ac:dyDescent="0.2">
      <c r="C1164" s="11">
        <f t="shared" si="77"/>
        <v>0</v>
      </c>
      <c r="D1164" s="11">
        <f t="shared" si="78"/>
        <v>0</v>
      </c>
      <c r="E1164" s="11">
        <f t="shared" si="79"/>
        <v>0</v>
      </c>
      <c r="G1164" s="11">
        <f t="shared" si="80"/>
        <v>0</v>
      </c>
    </row>
    <row r="1165" spans="3:7" x14ac:dyDescent="0.2">
      <c r="C1165" s="11">
        <f t="shared" si="77"/>
        <v>0</v>
      </c>
      <c r="D1165" s="11">
        <f t="shared" si="78"/>
        <v>0</v>
      </c>
      <c r="E1165" s="11">
        <f t="shared" si="79"/>
        <v>0</v>
      </c>
      <c r="G1165" s="11">
        <f t="shared" si="80"/>
        <v>0</v>
      </c>
    </row>
    <row r="1166" spans="3:7" x14ac:dyDescent="0.2">
      <c r="C1166" s="11">
        <f t="shared" si="77"/>
        <v>0</v>
      </c>
      <c r="D1166" s="11">
        <f t="shared" si="78"/>
        <v>0</v>
      </c>
      <c r="E1166" s="11">
        <f t="shared" si="79"/>
        <v>0</v>
      </c>
      <c r="G1166" s="11">
        <f t="shared" si="80"/>
        <v>0</v>
      </c>
    </row>
    <row r="1167" spans="3:7" x14ac:dyDescent="0.2">
      <c r="C1167" s="11">
        <f t="shared" si="77"/>
        <v>0</v>
      </c>
      <c r="D1167" s="11">
        <f t="shared" si="78"/>
        <v>0</v>
      </c>
      <c r="E1167" s="11">
        <f t="shared" si="79"/>
        <v>0</v>
      </c>
      <c r="G1167" s="11">
        <f t="shared" si="80"/>
        <v>0</v>
      </c>
    </row>
    <row r="1168" spans="3:7" x14ac:dyDescent="0.2">
      <c r="C1168" s="11">
        <f t="shared" si="77"/>
        <v>0</v>
      </c>
      <c r="D1168" s="11">
        <f t="shared" si="78"/>
        <v>0</v>
      </c>
      <c r="E1168" s="11">
        <f t="shared" si="79"/>
        <v>0</v>
      </c>
      <c r="G1168" s="11">
        <f t="shared" si="80"/>
        <v>0</v>
      </c>
    </row>
    <row r="1169" spans="3:7" x14ac:dyDescent="0.2">
      <c r="C1169" s="11">
        <f t="shared" si="77"/>
        <v>0</v>
      </c>
      <c r="D1169" s="11">
        <f t="shared" si="78"/>
        <v>0</v>
      </c>
      <c r="E1169" s="11">
        <f t="shared" si="79"/>
        <v>0</v>
      </c>
      <c r="G1169" s="11">
        <f t="shared" si="80"/>
        <v>0</v>
      </c>
    </row>
    <row r="1170" spans="3:7" x14ac:dyDescent="0.2">
      <c r="C1170" s="11">
        <f t="shared" si="77"/>
        <v>0</v>
      </c>
      <c r="D1170" s="11">
        <f t="shared" si="78"/>
        <v>0</v>
      </c>
      <c r="E1170" s="11">
        <f t="shared" si="79"/>
        <v>0</v>
      </c>
      <c r="G1170" s="11">
        <f t="shared" si="80"/>
        <v>0</v>
      </c>
    </row>
    <row r="1171" spans="3:7" x14ac:dyDescent="0.2">
      <c r="C1171" s="11">
        <f t="shared" si="77"/>
        <v>0</v>
      </c>
      <c r="D1171" s="11">
        <f t="shared" si="78"/>
        <v>0</v>
      </c>
      <c r="E1171" s="11">
        <f t="shared" si="79"/>
        <v>0</v>
      </c>
      <c r="G1171" s="11">
        <f t="shared" si="80"/>
        <v>0</v>
      </c>
    </row>
    <row r="1172" spans="3:7" x14ac:dyDescent="0.2">
      <c r="C1172" s="11">
        <f t="shared" si="77"/>
        <v>0</v>
      </c>
      <c r="D1172" s="11">
        <f t="shared" si="78"/>
        <v>0</v>
      </c>
      <c r="E1172" s="11">
        <f t="shared" si="79"/>
        <v>0</v>
      </c>
      <c r="G1172" s="11">
        <f t="shared" si="80"/>
        <v>0</v>
      </c>
    </row>
    <row r="1173" spans="3:7" x14ac:dyDescent="0.2">
      <c r="C1173" s="11">
        <f t="shared" si="77"/>
        <v>0</v>
      </c>
      <c r="D1173" s="11">
        <f t="shared" si="78"/>
        <v>0</v>
      </c>
      <c r="E1173" s="11">
        <f t="shared" si="79"/>
        <v>0</v>
      </c>
      <c r="G1173" s="11">
        <f t="shared" si="80"/>
        <v>0</v>
      </c>
    </row>
    <row r="1174" spans="3:7" x14ac:dyDescent="0.2">
      <c r="C1174" s="11">
        <f t="shared" si="77"/>
        <v>0</v>
      </c>
      <c r="D1174" s="11">
        <f t="shared" si="78"/>
        <v>0</v>
      </c>
      <c r="E1174" s="11">
        <f t="shared" si="79"/>
        <v>0</v>
      </c>
      <c r="G1174" s="11">
        <f t="shared" si="80"/>
        <v>0</v>
      </c>
    </row>
    <row r="1175" spans="3:7" x14ac:dyDescent="0.2">
      <c r="C1175" s="11">
        <f t="shared" si="77"/>
        <v>0</v>
      </c>
      <c r="D1175" s="11">
        <f t="shared" si="78"/>
        <v>0</v>
      </c>
      <c r="E1175" s="11">
        <f t="shared" si="79"/>
        <v>0</v>
      </c>
      <c r="G1175" s="11">
        <f t="shared" si="80"/>
        <v>0</v>
      </c>
    </row>
    <row r="1176" spans="3:7" x14ac:dyDescent="0.2">
      <c r="C1176" s="11">
        <f t="shared" si="77"/>
        <v>0</v>
      </c>
      <c r="D1176" s="11">
        <f t="shared" si="78"/>
        <v>0</v>
      </c>
      <c r="E1176" s="11">
        <f t="shared" si="79"/>
        <v>0</v>
      </c>
      <c r="G1176" s="11">
        <f t="shared" si="80"/>
        <v>0</v>
      </c>
    </row>
    <row r="1177" spans="3:7" x14ac:dyDescent="0.2">
      <c r="C1177" s="11">
        <f t="shared" si="77"/>
        <v>0</v>
      </c>
      <c r="D1177" s="11">
        <f t="shared" si="78"/>
        <v>0</v>
      </c>
      <c r="E1177" s="11">
        <f t="shared" si="79"/>
        <v>0</v>
      </c>
      <c r="G1177" s="11">
        <f t="shared" si="80"/>
        <v>0</v>
      </c>
    </row>
    <row r="1178" spans="3:7" x14ac:dyDescent="0.2">
      <c r="C1178" s="11">
        <f t="shared" si="77"/>
        <v>0</v>
      </c>
      <c r="D1178" s="11">
        <f t="shared" si="78"/>
        <v>0</v>
      </c>
      <c r="E1178" s="11">
        <f t="shared" si="79"/>
        <v>0</v>
      </c>
      <c r="G1178" s="11">
        <f t="shared" si="80"/>
        <v>0</v>
      </c>
    </row>
    <row r="1179" spans="3:7" x14ac:dyDescent="0.2">
      <c r="C1179" s="11">
        <f t="shared" si="77"/>
        <v>0</v>
      </c>
      <c r="D1179" s="11">
        <f t="shared" si="78"/>
        <v>0</v>
      </c>
      <c r="E1179" s="11">
        <f t="shared" si="79"/>
        <v>0</v>
      </c>
      <c r="G1179" s="11">
        <f t="shared" si="80"/>
        <v>0</v>
      </c>
    </row>
    <row r="1180" spans="3:7" x14ac:dyDescent="0.2">
      <c r="C1180" s="11">
        <f t="shared" si="77"/>
        <v>0</v>
      </c>
      <c r="D1180" s="11">
        <f t="shared" si="78"/>
        <v>0</v>
      </c>
      <c r="E1180" s="11">
        <f t="shared" si="79"/>
        <v>0</v>
      </c>
      <c r="G1180" s="11">
        <f t="shared" si="80"/>
        <v>0</v>
      </c>
    </row>
    <row r="1181" spans="3:7" x14ac:dyDescent="0.2">
      <c r="C1181" s="11">
        <f t="shared" si="77"/>
        <v>0</v>
      </c>
      <c r="D1181" s="11">
        <f t="shared" si="78"/>
        <v>0</v>
      </c>
      <c r="E1181" s="11">
        <f t="shared" si="79"/>
        <v>0</v>
      </c>
      <c r="G1181" s="11">
        <f t="shared" si="80"/>
        <v>0</v>
      </c>
    </row>
    <row r="1182" spans="3:7" x14ac:dyDescent="0.2">
      <c r="C1182" s="11">
        <f t="shared" ref="C1182:C1245" si="81">MIN($B$19,G1181+D1182)</f>
        <v>0</v>
      </c>
      <c r="D1182" s="11">
        <f t="shared" ref="D1182:D1245" si="82">ROUND(G1181*$B$22,2)</f>
        <v>0</v>
      </c>
      <c r="E1182" s="11">
        <f t="shared" ref="E1182:E1245" si="83">C1182-D1182</f>
        <v>0</v>
      </c>
      <c r="G1182" s="11">
        <f t="shared" ref="G1182:G1245" si="84">G1181-E1182-F1182</f>
        <v>0</v>
      </c>
    </row>
    <row r="1183" spans="3:7" x14ac:dyDescent="0.2">
      <c r="C1183" s="11">
        <f t="shared" si="81"/>
        <v>0</v>
      </c>
      <c r="D1183" s="11">
        <f t="shared" si="82"/>
        <v>0</v>
      </c>
      <c r="E1183" s="11">
        <f t="shared" si="83"/>
        <v>0</v>
      </c>
      <c r="G1183" s="11">
        <f t="shared" si="84"/>
        <v>0</v>
      </c>
    </row>
    <row r="1184" spans="3:7" x14ac:dyDescent="0.2">
      <c r="C1184" s="11">
        <f t="shared" si="81"/>
        <v>0</v>
      </c>
      <c r="D1184" s="11">
        <f t="shared" si="82"/>
        <v>0</v>
      </c>
      <c r="E1184" s="11">
        <f t="shared" si="83"/>
        <v>0</v>
      </c>
      <c r="G1184" s="11">
        <f t="shared" si="84"/>
        <v>0</v>
      </c>
    </row>
    <row r="1185" spans="3:7" x14ac:dyDescent="0.2">
      <c r="C1185" s="11">
        <f t="shared" si="81"/>
        <v>0</v>
      </c>
      <c r="D1185" s="11">
        <f t="shared" si="82"/>
        <v>0</v>
      </c>
      <c r="E1185" s="11">
        <f t="shared" si="83"/>
        <v>0</v>
      </c>
      <c r="G1185" s="11">
        <f t="shared" si="84"/>
        <v>0</v>
      </c>
    </row>
    <row r="1186" spans="3:7" x14ac:dyDescent="0.2">
      <c r="C1186" s="11">
        <f t="shared" si="81"/>
        <v>0</v>
      </c>
      <c r="D1186" s="11">
        <f t="shared" si="82"/>
        <v>0</v>
      </c>
      <c r="E1186" s="11">
        <f t="shared" si="83"/>
        <v>0</v>
      </c>
      <c r="G1186" s="11">
        <f t="shared" si="84"/>
        <v>0</v>
      </c>
    </row>
    <row r="1187" spans="3:7" x14ac:dyDescent="0.2">
      <c r="C1187" s="11">
        <f t="shared" si="81"/>
        <v>0</v>
      </c>
      <c r="D1187" s="11">
        <f t="shared" si="82"/>
        <v>0</v>
      </c>
      <c r="E1187" s="11">
        <f t="shared" si="83"/>
        <v>0</v>
      </c>
      <c r="G1187" s="11">
        <f t="shared" si="84"/>
        <v>0</v>
      </c>
    </row>
    <row r="1188" spans="3:7" x14ac:dyDescent="0.2">
      <c r="C1188" s="11">
        <f t="shared" si="81"/>
        <v>0</v>
      </c>
      <c r="D1188" s="11">
        <f t="shared" si="82"/>
        <v>0</v>
      </c>
      <c r="E1188" s="11">
        <f t="shared" si="83"/>
        <v>0</v>
      </c>
      <c r="G1188" s="11">
        <f t="shared" si="84"/>
        <v>0</v>
      </c>
    </row>
    <row r="1189" spans="3:7" x14ac:dyDescent="0.2">
      <c r="C1189" s="11">
        <f t="shared" si="81"/>
        <v>0</v>
      </c>
      <c r="D1189" s="11">
        <f t="shared" si="82"/>
        <v>0</v>
      </c>
      <c r="E1189" s="11">
        <f t="shared" si="83"/>
        <v>0</v>
      </c>
      <c r="G1189" s="11">
        <f t="shared" si="84"/>
        <v>0</v>
      </c>
    </row>
    <row r="1190" spans="3:7" x14ac:dyDescent="0.2">
      <c r="C1190" s="11">
        <f t="shared" si="81"/>
        <v>0</v>
      </c>
      <c r="D1190" s="11">
        <f t="shared" si="82"/>
        <v>0</v>
      </c>
      <c r="E1190" s="11">
        <f t="shared" si="83"/>
        <v>0</v>
      </c>
      <c r="G1190" s="11">
        <f t="shared" si="84"/>
        <v>0</v>
      </c>
    </row>
    <row r="1191" spans="3:7" x14ac:dyDescent="0.2">
      <c r="C1191" s="11">
        <f t="shared" si="81"/>
        <v>0</v>
      </c>
      <c r="D1191" s="11">
        <f t="shared" si="82"/>
        <v>0</v>
      </c>
      <c r="E1191" s="11">
        <f t="shared" si="83"/>
        <v>0</v>
      </c>
      <c r="G1191" s="11">
        <f t="shared" si="84"/>
        <v>0</v>
      </c>
    </row>
    <row r="1192" spans="3:7" x14ac:dyDescent="0.2">
      <c r="C1192" s="11">
        <f t="shared" si="81"/>
        <v>0</v>
      </c>
      <c r="D1192" s="11">
        <f t="shared" si="82"/>
        <v>0</v>
      </c>
      <c r="E1192" s="11">
        <f t="shared" si="83"/>
        <v>0</v>
      </c>
      <c r="G1192" s="11">
        <f t="shared" si="84"/>
        <v>0</v>
      </c>
    </row>
    <row r="1193" spans="3:7" x14ac:dyDescent="0.2">
      <c r="C1193" s="11">
        <f t="shared" si="81"/>
        <v>0</v>
      </c>
      <c r="D1193" s="11">
        <f t="shared" si="82"/>
        <v>0</v>
      </c>
      <c r="E1193" s="11">
        <f t="shared" si="83"/>
        <v>0</v>
      </c>
      <c r="G1193" s="11">
        <f t="shared" si="84"/>
        <v>0</v>
      </c>
    </row>
    <row r="1194" spans="3:7" x14ac:dyDescent="0.2">
      <c r="C1194" s="11">
        <f t="shared" si="81"/>
        <v>0</v>
      </c>
      <c r="D1194" s="11">
        <f t="shared" si="82"/>
        <v>0</v>
      </c>
      <c r="E1194" s="11">
        <f t="shared" si="83"/>
        <v>0</v>
      </c>
      <c r="G1194" s="11">
        <f t="shared" si="84"/>
        <v>0</v>
      </c>
    </row>
    <row r="1195" spans="3:7" x14ac:dyDescent="0.2">
      <c r="C1195" s="11">
        <f t="shared" si="81"/>
        <v>0</v>
      </c>
      <c r="D1195" s="11">
        <f t="shared" si="82"/>
        <v>0</v>
      </c>
      <c r="E1195" s="11">
        <f t="shared" si="83"/>
        <v>0</v>
      </c>
      <c r="G1195" s="11">
        <f t="shared" si="84"/>
        <v>0</v>
      </c>
    </row>
    <row r="1196" spans="3:7" x14ac:dyDescent="0.2">
      <c r="C1196" s="11">
        <f t="shared" si="81"/>
        <v>0</v>
      </c>
      <c r="D1196" s="11">
        <f t="shared" si="82"/>
        <v>0</v>
      </c>
      <c r="E1196" s="11">
        <f t="shared" si="83"/>
        <v>0</v>
      </c>
      <c r="G1196" s="11">
        <f t="shared" si="84"/>
        <v>0</v>
      </c>
    </row>
    <row r="1197" spans="3:7" x14ac:dyDescent="0.2">
      <c r="C1197" s="11">
        <f t="shared" si="81"/>
        <v>0</v>
      </c>
      <c r="D1197" s="11">
        <f t="shared" si="82"/>
        <v>0</v>
      </c>
      <c r="E1197" s="11">
        <f t="shared" si="83"/>
        <v>0</v>
      </c>
      <c r="G1197" s="11">
        <f t="shared" si="84"/>
        <v>0</v>
      </c>
    </row>
    <row r="1198" spans="3:7" x14ac:dyDescent="0.2">
      <c r="C1198" s="11">
        <f t="shared" si="81"/>
        <v>0</v>
      </c>
      <c r="D1198" s="11">
        <f t="shared" si="82"/>
        <v>0</v>
      </c>
      <c r="E1198" s="11">
        <f t="shared" si="83"/>
        <v>0</v>
      </c>
      <c r="G1198" s="11">
        <f t="shared" si="84"/>
        <v>0</v>
      </c>
    </row>
    <row r="1199" spans="3:7" x14ac:dyDescent="0.2">
      <c r="C1199" s="11">
        <f t="shared" si="81"/>
        <v>0</v>
      </c>
      <c r="D1199" s="11">
        <f t="shared" si="82"/>
        <v>0</v>
      </c>
      <c r="E1199" s="11">
        <f t="shared" si="83"/>
        <v>0</v>
      </c>
      <c r="G1199" s="11">
        <f t="shared" si="84"/>
        <v>0</v>
      </c>
    </row>
    <row r="1200" spans="3:7" x14ac:dyDescent="0.2">
      <c r="C1200" s="11">
        <f t="shared" si="81"/>
        <v>0</v>
      </c>
      <c r="D1200" s="11">
        <f t="shared" si="82"/>
        <v>0</v>
      </c>
      <c r="E1200" s="11">
        <f t="shared" si="83"/>
        <v>0</v>
      </c>
      <c r="G1200" s="11">
        <f t="shared" si="84"/>
        <v>0</v>
      </c>
    </row>
    <row r="1201" spans="3:7" x14ac:dyDescent="0.2">
      <c r="C1201" s="11">
        <f t="shared" si="81"/>
        <v>0</v>
      </c>
      <c r="D1201" s="11">
        <f t="shared" si="82"/>
        <v>0</v>
      </c>
      <c r="E1201" s="11">
        <f t="shared" si="83"/>
        <v>0</v>
      </c>
      <c r="G1201" s="11">
        <f t="shared" si="84"/>
        <v>0</v>
      </c>
    </row>
    <row r="1202" spans="3:7" x14ac:dyDescent="0.2">
      <c r="C1202" s="11">
        <f t="shared" si="81"/>
        <v>0</v>
      </c>
      <c r="D1202" s="11">
        <f t="shared" si="82"/>
        <v>0</v>
      </c>
      <c r="E1202" s="11">
        <f t="shared" si="83"/>
        <v>0</v>
      </c>
      <c r="G1202" s="11">
        <f t="shared" si="84"/>
        <v>0</v>
      </c>
    </row>
    <row r="1203" spans="3:7" x14ac:dyDescent="0.2">
      <c r="C1203" s="11">
        <f t="shared" si="81"/>
        <v>0</v>
      </c>
      <c r="D1203" s="11">
        <f t="shared" si="82"/>
        <v>0</v>
      </c>
      <c r="E1203" s="11">
        <f t="shared" si="83"/>
        <v>0</v>
      </c>
      <c r="G1203" s="11">
        <f t="shared" si="84"/>
        <v>0</v>
      </c>
    </row>
    <row r="1204" spans="3:7" x14ac:dyDescent="0.2">
      <c r="C1204" s="11">
        <f t="shared" si="81"/>
        <v>0</v>
      </c>
      <c r="D1204" s="11">
        <f t="shared" si="82"/>
        <v>0</v>
      </c>
      <c r="E1204" s="11">
        <f t="shared" si="83"/>
        <v>0</v>
      </c>
      <c r="G1204" s="11">
        <f t="shared" si="84"/>
        <v>0</v>
      </c>
    </row>
    <row r="1205" spans="3:7" x14ac:dyDescent="0.2">
      <c r="C1205" s="11">
        <f t="shared" si="81"/>
        <v>0</v>
      </c>
      <c r="D1205" s="11">
        <f t="shared" si="82"/>
        <v>0</v>
      </c>
      <c r="E1205" s="11">
        <f t="shared" si="83"/>
        <v>0</v>
      </c>
      <c r="G1205" s="11">
        <f t="shared" si="84"/>
        <v>0</v>
      </c>
    </row>
    <row r="1206" spans="3:7" x14ac:dyDescent="0.2">
      <c r="C1206" s="11">
        <f t="shared" si="81"/>
        <v>0</v>
      </c>
      <c r="D1206" s="11">
        <f t="shared" si="82"/>
        <v>0</v>
      </c>
      <c r="E1206" s="11">
        <f t="shared" si="83"/>
        <v>0</v>
      </c>
      <c r="G1206" s="11">
        <f t="shared" si="84"/>
        <v>0</v>
      </c>
    </row>
    <row r="1207" spans="3:7" x14ac:dyDescent="0.2">
      <c r="C1207" s="11">
        <f t="shared" si="81"/>
        <v>0</v>
      </c>
      <c r="D1207" s="11">
        <f t="shared" si="82"/>
        <v>0</v>
      </c>
      <c r="E1207" s="11">
        <f t="shared" si="83"/>
        <v>0</v>
      </c>
      <c r="G1207" s="11">
        <f t="shared" si="84"/>
        <v>0</v>
      </c>
    </row>
    <row r="1208" spans="3:7" x14ac:dyDescent="0.2">
      <c r="C1208" s="11">
        <f t="shared" si="81"/>
        <v>0</v>
      </c>
      <c r="D1208" s="11">
        <f t="shared" si="82"/>
        <v>0</v>
      </c>
      <c r="E1208" s="11">
        <f t="shared" si="83"/>
        <v>0</v>
      </c>
      <c r="G1208" s="11">
        <f t="shared" si="84"/>
        <v>0</v>
      </c>
    </row>
    <row r="1209" spans="3:7" x14ac:dyDescent="0.2">
      <c r="C1209" s="11">
        <f t="shared" si="81"/>
        <v>0</v>
      </c>
      <c r="D1209" s="11">
        <f t="shared" si="82"/>
        <v>0</v>
      </c>
      <c r="E1209" s="11">
        <f t="shared" si="83"/>
        <v>0</v>
      </c>
      <c r="G1209" s="11">
        <f t="shared" si="84"/>
        <v>0</v>
      </c>
    </row>
    <row r="1210" spans="3:7" x14ac:dyDescent="0.2">
      <c r="C1210" s="11">
        <f t="shared" si="81"/>
        <v>0</v>
      </c>
      <c r="D1210" s="11">
        <f t="shared" si="82"/>
        <v>0</v>
      </c>
      <c r="E1210" s="11">
        <f t="shared" si="83"/>
        <v>0</v>
      </c>
      <c r="G1210" s="11">
        <f t="shared" si="84"/>
        <v>0</v>
      </c>
    </row>
    <row r="1211" spans="3:7" x14ac:dyDescent="0.2">
      <c r="C1211" s="11">
        <f t="shared" si="81"/>
        <v>0</v>
      </c>
      <c r="D1211" s="11">
        <f t="shared" si="82"/>
        <v>0</v>
      </c>
      <c r="E1211" s="11">
        <f t="shared" si="83"/>
        <v>0</v>
      </c>
      <c r="G1211" s="11">
        <f t="shared" si="84"/>
        <v>0</v>
      </c>
    </row>
    <row r="1212" spans="3:7" x14ac:dyDescent="0.2">
      <c r="C1212" s="11">
        <f t="shared" si="81"/>
        <v>0</v>
      </c>
      <c r="D1212" s="11">
        <f t="shared" si="82"/>
        <v>0</v>
      </c>
      <c r="E1212" s="11">
        <f t="shared" si="83"/>
        <v>0</v>
      </c>
      <c r="G1212" s="11">
        <f t="shared" si="84"/>
        <v>0</v>
      </c>
    </row>
    <row r="1213" spans="3:7" x14ac:dyDescent="0.2">
      <c r="C1213" s="11">
        <f t="shared" si="81"/>
        <v>0</v>
      </c>
      <c r="D1213" s="11">
        <f t="shared" si="82"/>
        <v>0</v>
      </c>
      <c r="E1213" s="11">
        <f t="shared" si="83"/>
        <v>0</v>
      </c>
      <c r="G1213" s="11">
        <f t="shared" si="84"/>
        <v>0</v>
      </c>
    </row>
    <row r="1214" spans="3:7" x14ac:dyDescent="0.2">
      <c r="C1214" s="11">
        <f t="shared" si="81"/>
        <v>0</v>
      </c>
      <c r="D1214" s="11">
        <f t="shared" si="82"/>
        <v>0</v>
      </c>
      <c r="E1214" s="11">
        <f t="shared" si="83"/>
        <v>0</v>
      </c>
      <c r="G1214" s="11">
        <f t="shared" si="84"/>
        <v>0</v>
      </c>
    </row>
    <row r="1215" spans="3:7" x14ac:dyDescent="0.2">
      <c r="C1215" s="11">
        <f t="shared" si="81"/>
        <v>0</v>
      </c>
      <c r="D1215" s="11">
        <f t="shared" si="82"/>
        <v>0</v>
      </c>
      <c r="E1215" s="11">
        <f t="shared" si="83"/>
        <v>0</v>
      </c>
      <c r="G1215" s="11">
        <f t="shared" si="84"/>
        <v>0</v>
      </c>
    </row>
    <row r="1216" spans="3:7" x14ac:dyDescent="0.2">
      <c r="C1216" s="11">
        <f t="shared" si="81"/>
        <v>0</v>
      </c>
      <c r="D1216" s="11">
        <f t="shared" si="82"/>
        <v>0</v>
      </c>
      <c r="E1216" s="11">
        <f t="shared" si="83"/>
        <v>0</v>
      </c>
      <c r="G1216" s="11">
        <f t="shared" si="84"/>
        <v>0</v>
      </c>
    </row>
    <row r="1217" spans="3:7" x14ac:dyDescent="0.2">
      <c r="C1217" s="11">
        <f t="shared" si="81"/>
        <v>0</v>
      </c>
      <c r="D1217" s="11">
        <f t="shared" si="82"/>
        <v>0</v>
      </c>
      <c r="E1217" s="11">
        <f t="shared" si="83"/>
        <v>0</v>
      </c>
      <c r="G1217" s="11">
        <f t="shared" si="84"/>
        <v>0</v>
      </c>
    </row>
    <row r="1218" spans="3:7" x14ac:dyDescent="0.2">
      <c r="C1218" s="11">
        <f t="shared" si="81"/>
        <v>0</v>
      </c>
      <c r="D1218" s="11">
        <f t="shared" si="82"/>
        <v>0</v>
      </c>
      <c r="E1218" s="11">
        <f t="shared" si="83"/>
        <v>0</v>
      </c>
      <c r="G1218" s="11">
        <f t="shared" si="84"/>
        <v>0</v>
      </c>
    </row>
    <row r="1219" spans="3:7" x14ac:dyDescent="0.2">
      <c r="C1219" s="11">
        <f t="shared" si="81"/>
        <v>0</v>
      </c>
      <c r="D1219" s="11">
        <f t="shared" si="82"/>
        <v>0</v>
      </c>
      <c r="E1219" s="11">
        <f t="shared" si="83"/>
        <v>0</v>
      </c>
      <c r="G1219" s="11">
        <f t="shared" si="84"/>
        <v>0</v>
      </c>
    </row>
    <row r="1220" spans="3:7" x14ac:dyDescent="0.2">
      <c r="C1220" s="11">
        <f t="shared" si="81"/>
        <v>0</v>
      </c>
      <c r="D1220" s="11">
        <f t="shared" si="82"/>
        <v>0</v>
      </c>
      <c r="E1220" s="11">
        <f t="shared" si="83"/>
        <v>0</v>
      </c>
      <c r="G1220" s="11">
        <f t="shared" si="84"/>
        <v>0</v>
      </c>
    </row>
    <row r="1221" spans="3:7" x14ac:dyDescent="0.2">
      <c r="C1221" s="11">
        <f t="shared" si="81"/>
        <v>0</v>
      </c>
      <c r="D1221" s="11">
        <f t="shared" si="82"/>
        <v>0</v>
      </c>
      <c r="E1221" s="11">
        <f t="shared" si="83"/>
        <v>0</v>
      </c>
      <c r="G1221" s="11">
        <f t="shared" si="84"/>
        <v>0</v>
      </c>
    </row>
    <row r="1222" spans="3:7" x14ac:dyDescent="0.2">
      <c r="C1222" s="11">
        <f t="shared" si="81"/>
        <v>0</v>
      </c>
      <c r="D1222" s="11">
        <f t="shared" si="82"/>
        <v>0</v>
      </c>
      <c r="E1222" s="11">
        <f t="shared" si="83"/>
        <v>0</v>
      </c>
      <c r="G1222" s="11">
        <f t="shared" si="84"/>
        <v>0</v>
      </c>
    </row>
    <row r="1223" spans="3:7" x14ac:dyDescent="0.2">
      <c r="C1223" s="11">
        <f t="shared" si="81"/>
        <v>0</v>
      </c>
      <c r="D1223" s="11">
        <f t="shared" si="82"/>
        <v>0</v>
      </c>
      <c r="E1223" s="11">
        <f t="shared" si="83"/>
        <v>0</v>
      </c>
      <c r="G1223" s="11">
        <f t="shared" si="84"/>
        <v>0</v>
      </c>
    </row>
    <row r="1224" spans="3:7" x14ac:dyDescent="0.2">
      <c r="C1224" s="11">
        <f t="shared" si="81"/>
        <v>0</v>
      </c>
      <c r="D1224" s="11">
        <f t="shared" si="82"/>
        <v>0</v>
      </c>
      <c r="E1224" s="11">
        <f t="shared" si="83"/>
        <v>0</v>
      </c>
      <c r="G1224" s="11">
        <f t="shared" si="84"/>
        <v>0</v>
      </c>
    </row>
    <row r="1225" spans="3:7" x14ac:dyDescent="0.2">
      <c r="C1225" s="11">
        <f t="shared" si="81"/>
        <v>0</v>
      </c>
      <c r="D1225" s="11">
        <f t="shared" si="82"/>
        <v>0</v>
      </c>
      <c r="E1225" s="11">
        <f t="shared" si="83"/>
        <v>0</v>
      </c>
      <c r="G1225" s="11">
        <f t="shared" si="84"/>
        <v>0</v>
      </c>
    </row>
    <row r="1226" spans="3:7" x14ac:dyDescent="0.2">
      <c r="C1226" s="11">
        <f t="shared" si="81"/>
        <v>0</v>
      </c>
      <c r="D1226" s="11">
        <f t="shared" si="82"/>
        <v>0</v>
      </c>
      <c r="E1226" s="11">
        <f t="shared" si="83"/>
        <v>0</v>
      </c>
      <c r="G1226" s="11">
        <f t="shared" si="84"/>
        <v>0</v>
      </c>
    </row>
    <row r="1227" spans="3:7" x14ac:dyDescent="0.2">
      <c r="C1227" s="11">
        <f t="shared" si="81"/>
        <v>0</v>
      </c>
      <c r="D1227" s="11">
        <f t="shared" si="82"/>
        <v>0</v>
      </c>
      <c r="E1227" s="11">
        <f t="shared" si="83"/>
        <v>0</v>
      </c>
      <c r="G1227" s="11">
        <f t="shared" si="84"/>
        <v>0</v>
      </c>
    </row>
    <row r="1228" spans="3:7" x14ac:dyDescent="0.2">
      <c r="C1228" s="11">
        <f t="shared" si="81"/>
        <v>0</v>
      </c>
      <c r="D1228" s="11">
        <f t="shared" si="82"/>
        <v>0</v>
      </c>
      <c r="E1228" s="11">
        <f t="shared" si="83"/>
        <v>0</v>
      </c>
      <c r="G1228" s="11">
        <f t="shared" si="84"/>
        <v>0</v>
      </c>
    </row>
    <row r="1229" spans="3:7" x14ac:dyDescent="0.2">
      <c r="C1229" s="11">
        <f t="shared" si="81"/>
        <v>0</v>
      </c>
      <c r="D1229" s="11">
        <f t="shared" si="82"/>
        <v>0</v>
      </c>
      <c r="E1229" s="11">
        <f t="shared" si="83"/>
        <v>0</v>
      </c>
      <c r="G1229" s="11">
        <f t="shared" si="84"/>
        <v>0</v>
      </c>
    </row>
    <row r="1230" spans="3:7" x14ac:dyDescent="0.2">
      <c r="C1230" s="11">
        <f t="shared" si="81"/>
        <v>0</v>
      </c>
      <c r="D1230" s="11">
        <f t="shared" si="82"/>
        <v>0</v>
      </c>
      <c r="E1230" s="11">
        <f t="shared" si="83"/>
        <v>0</v>
      </c>
      <c r="G1230" s="11">
        <f t="shared" si="84"/>
        <v>0</v>
      </c>
    </row>
    <row r="1231" spans="3:7" x14ac:dyDescent="0.2">
      <c r="C1231" s="11">
        <f t="shared" si="81"/>
        <v>0</v>
      </c>
      <c r="D1231" s="11">
        <f t="shared" si="82"/>
        <v>0</v>
      </c>
      <c r="E1231" s="11">
        <f t="shared" si="83"/>
        <v>0</v>
      </c>
      <c r="G1231" s="11">
        <f t="shared" si="84"/>
        <v>0</v>
      </c>
    </row>
    <row r="1232" spans="3:7" x14ac:dyDescent="0.2">
      <c r="C1232" s="11">
        <f t="shared" si="81"/>
        <v>0</v>
      </c>
      <c r="D1232" s="11">
        <f t="shared" si="82"/>
        <v>0</v>
      </c>
      <c r="E1232" s="11">
        <f t="shared" si="83"/>
        <v>0</v>
      </c>
      <c r="G1232" s="11">
        <f t="shared" si="84"/>
        <v>0</v>
      </c>
    </row>
    <row r="1233" spans="3:7" x14ac:dyDescent="0.2">
      <c r="C1233" s="11">
        <f t="shared" si="81"/>
        <v>0</v>
      </c>
      <c r="D1233" s="11">
        <f t="shared" si="82"/>
        <v>0</v>
      </c>
      <c r="E1233" s="11">
        <f t="shared" si="83"/>
        <v>0</v>
      </c>
      <c r="G1233" s="11">
        <f t="shared" si="84"/>
        <v>0</v>
      </c>
    </row>
    <row r="1234" spans="3:7" x14ac:dyDescent="0.2">
      <c r="C1234" s="11">
        <f t="shared" si="81"/>
        <v>0</v>
      </c>
      <c r="D1234" s="11">
        <f t="shared" si="82"/>
        <v>0</v>
      </c>
      <c r="E1234" s="11">
        <f t="shared" si="83"/>
        <v>0</v>
      </c>
      <c r="G1234" s="11">
        <f t="shared" si="84"/>
        <v>0</v>
      </c>
    </row>
    <row r="1235" spans="3:7" x14ac:dyDescent="0.2">
      <c r="C1235" s="11">
        <f t="shared" si="81"/>
        <v>0</v>
      </c>
      <c r="D1235" s="11">
        <f t="shared" si="82"/>
        <v>0</v>
      </c>
      <c r="E1235" s="11">
        <f t="shared" si="83"/>
        <v>0</v>
      </c>
      <c r="G1235" s="11">
        <f t="shared" si="84"/>
        <v>0</v>
      </c>
    </row>
    <row r="1236" spans="3:7" x14ac:dyDescent="0.2">
      <c r="C1236" s="11">
        <f t="shared" si="81"/>
        <v>0</v>
      </c>
      <c r="D1236" s="11">
        <f t="shared" si="82"/>
        <v>0</v>
      </c>
      <c r="E1236" s="11">
        <f t="shared" si="83"/>
        <v>0</v>
      </c>
      <c r="G1236" s="11">
        <f t="shared" si="84"/>
        <v>0</v>
      </c>
    </row>
    <row r="1237" spans="3:7" x14ac:dyDescent="0.2">
      <c r="C1237" s="11">
        <f t="shared" si="81"/>
        <v>0</v>
      </c>
      <c r="D1237" s="11">
        <f t="shared" si="82"/>
        <v>0</v>
      </c>
      <c r="E1237" s="11">
        <f t="shared" si="83"/>
        <v>0</v>
      </c>
      <c r="G1237" s="11">
        <f t="shared" si="84"/>
        <v>0</v>
      </c>
    </row>
    <row r="1238" spans="3:7" x14ac:dyDescent="0.2">
      <c r="C1238" s="11">
        <f t="shared" si="81"/>
        <v>0</v>
      </c>
      <c r="D1238" s="11">
        <f t="shared" si="82"/>
        <v>0</v>
      </c>
      <c r="E1238" s="11">
        <f t="shared" si="83"/>
        <v>0</v>
      </c>
      <c r="G1238" s="11">
        <f t="shared" si="84"/>
        <v>0</v>
      </c>
    </row>
    <row r="1239" spans="3:7" x14ac:dyDescent="0.2">
      <c r="C1239" s="11">
        <f t="shared" si="81"/>
        <v>0</v>
      </c>
      <c r="D1239" s="11">
        <f t="shared" si="82"/>
        <v>0</v>
      </c>
      <c r="E1239" s="11">
        <f t="shared" si="83"/>
        <v>0</v>
      </c>
      <c r="G1239" s="11">
        <f t="shared" si="84"/>
        <v>0</v>
      </c>
    </row>
    <row r="1240" spans="3:7" x14ac:dyDescent="0.2">
      <c r="C1240" s="11">
        <f t="shared" si="81"/>
        <v>0</v>
      </c>
      <c r="D1240" s="11">
        <f t="shared" si="82"/>
        <v>0</v>
      </c>
      <c r="E1240" s="11">
        <f t="shared" si="83"/>
        <v>0</v>
      </c>
      <c r="G1240" s="11">
        <f t="shared" si="84"/>
        <v>0</v>
      </c>
    </row>
    <row r="1241" spans="3:7" x14ac:dyDescent="0.2">
      <c r="C1241" s="11">
        <f t="shared" si="81"/>
        <v>0</v>
      </c>
      <c r="D1241" s="11">
        <f t="shared" si="82"/>
        <v>0</v>
      </c>
      <c r="E1241" s="11">
        <f t="shared" si="83"/>
        <v>0</v>
      </c>
      <c r="G1241" s="11">
        <f t="shared" si="84"/>
        <v>0</v>
      </c>
    </row>
    <row r="1242" spans="3:7" x14ac:dyDescent="0.2">
      <c r="C1242" s="11">
        <f t="shared" si="81"/>
        <v>0</v>
      </c>
      <c r="D1242" s="11">
        <f t="shared" si="82"/>
        <v>0</v>
      </c>
      <c r="E1242" s="11">
        <f t="shared" si="83"/>
        <v>0</v>
      </c>
      <c r="G1242" s="11">
        <f t="shared" si="84"/>
        <v>0</v>
      </c>
    </row>
    <row r="1243" spans="3:7" x14ac:dyDescent="0.2">
      <c r="C1243" s="11">
        <f t="shared" si="81"/>
        <v>0</v>
      </c>
      <c r="D1243" s="11">
        <f t="shared" si="82"/>
        <v>0</v>
      </c>
      <c r="E1243" s="11">
        <f t="shared" si="83"/>
        <v>0</v>
      </c>
      <c r="G1243" s="11">
        <f t="shared" si="84"/>
        <v>0</v>
      </c>
    </row>
    <row r="1244" spans="3:7" x14ac:dyDescent="0.2">
      <c r="C1244" s="11">
        <f t="shared" si="81"/>
        <v>0</v>
      </c>
      <c r="D1244" s="11">
        <f t="shared" si="82"/>
        <v>0</v>
      </c>
      <c r="E1244" s="11">
        <f t="shared" si="83"/>
        <v>0</v>
      </c>
      <c r="G1244" s="11">
        <f t="shared" si="84"/>
        <v>0</v>
      </c>
    </row>
    <row r="1245" spans="3:7" x14ac:dyDescent="0.2">
      <c r="C1245" s="11">
        <f t="shared" si="81"/>
        <v>0</v>
      </c>
      <c r="D1245" s="11">
        <f t="shared" si="82"/>
        <v>0</v>
      </c>
      <c r="E1245" s="11">
        <f t="shared" si="83"/>
        <v>0</v>
      </c>
      <c r="G1245" s="11">
        <f t="shared" si="84"/>
        <v>0</v>
      </c>
    </row>
    <row r="1246" spans="3:7" x14ac:dyDescent="0.2">
      <c r="C1246" s="11">
        <f t="shared" ref="C1246:C1309" si="85">MIN($B$19,G1245+D1246)</f>
        <v>0</v>
      </c>
      <c r="D1246" s="11">
        <f t="shared" ref="D1246:D1309" si="86">ROUND(G1245*$B$22,2)</f>
        <v>0</v>
      </c>
      <c r="E1246" s="11">
        <f t="shared" ref="E1246:E1309" si="87">C1246-D1246</f>
        <v>0</v>
      </c>
      <c r="G1246" s="11">
        <f t="shared" ref="G1246:G1309" si="88">G1245-E1246-F1246</f>
        <v>0</v>
      </c>
    </row>
    <row r="1247" spans="3:7" x14ac:dyDescent="0.2">
      <c r="C1247" s="11">
        <f t="shared" si="85"/>
        <v>0</v>
      </c>
      <c r="D1247" s="11">
        <f t="shared" si="86"/>
        <v>0</v>
      </c>
      <c r="E1247" s="11">
        <f t="shared" si="87"/>
        <v>0</v>
      </c>
      <c r="G1247" s="11">
        <f t="shared" si="88"/>
        <v>0</v>
      </c>
    </row>
    <row r="1248" spans="3:7" x14ac:dyDescent="0.2">
      <c r="C1248" s="11">
        <f t="shared" si="85"/>
        <v>0</v>
      </c>
      <c r="D1248" s="11">
        <f t="shared" si="86"/>
        <v>0</v>
      </c>
      <c r="E1248" s="11">
        <f t="shared" si="87"/>
        <v>0</v>
      </c>
      <c r="G1248" s="11">
        <f t="shared" si="88"/>
        <v>0</v>
      </c>
    </row>
    <row r="1249" spans="3:7" x14ac:dyDescent="0.2">
      <c r="C1249" s="11">
        <f t="shared" si="85"/>
        <v>0</v>
      </c>
      <c r="D1249" s="11">
        <f t="shared" si="86"/>
        <v>0</v>
      </c>
      <c r="E1249" s="11">
        <f t="shared" si="87"/>
        <v>0</v>
      </c>
      <c r="G1249" s="11">
        <f t="shared" si="88"/>
        <v>0</v>
      </c>
    </row>
    <row r="1250" spans="3:7" x14ac:dyDescent="0.2">
      <c r="C1250" s="11">
        <f t="shared" si="85"/>
        <v>0</v>
      </c>
      <c r="D1250" s="11">
        <f t="shared" si="86"/>
        <v>0</v>
      </c>
      <c r="E1250" s="11">
        <f t="shared" si="87"/>
        <v>0</v>
      </c>
      <c r="G1250" s="11">
        <f t="shared" si="88"/>
        <v>0</v>
      </c>
    </row>
    <row r="1251" spans="3:7" x14ac:dyDescent="0.2">
      <c r="C1251" s="11">
        <f t="shared" si="85"/>
        <v>0</v>
      </c>
      <c r="D1251" s="11">
        <f t="shared" si="86"/>
        <v>0</v>
      </c>
      <c r="E1251" s="11">
        <f t="shared" si="87"/>
        <v>0</v>
      </c>
      <c r="G1251" s="11">
        <f t="shared" si="88"/>
        <v>0</v>
      </c>
    </row>
    <row r="1252" spans="3:7" x14ac:dyDescent="0.2">
      <c r="C1252" s="11">
        <f t="shared" si="85"/>
        <v>0</v>
      </c>
      <c r="D1252" s="11">
        <f t="shared" si="86"/>
        <v>0</v>
      </c>
      <c r="E1252" s="11">
        <f t="shared" si="87"/>
        <v>0</v>
      </c>
      <c r="G1252" s="11">
        <f t="shared" si="88"/>
        <v>0</v>
      </c>
    </row>
    <row r="1253" spans="3:7" x14ac:dyDescent="0.2">
      <c r="C1253" s="11">
        <f t="shared" si="85"/>
        <v>0</v>
      </c>
      <c r="D1253" s="11">
        <f t="shared" si="86"/>
        <v>0</v>
      </c>
      <c r="E1253" s="11">
        <f t="shared" si="87"/>
        <v>0</v>
      </c>
      <c r="G1253" s="11">
        <f t="shared" si="88"/>
        <v>0</v>
      </c>
    </row>
    <row r="1254" spans="3:7" x14ac:dyDescent="0.2">
      <c r="C1254" s="11">
        <f t="shared" si="85"/>
        <v>0</v>
      </c>
      <c r="D1254" s="11">
        <f t="shared" si="86"/>
        <v>0</v>
      </c>
      <c r="E1254" s="11">
        <f t="shared" si="87"/>
        <v>0</v>
      </c>
      <c r="G1254" s="11">
        <f t="shared" si="88"/>
        <v>0</v>
      </c>
    </row>
    <row r="1255" spans="3:7" x14ac:dyDescent="0.2">
      <c r="C1255" s="11">
        <f t="shared" si="85"/>
        <v>0</v>
      </c>
      <c r="D1255" s="11">
        <f t="shared" si="86"/>
        <v>0</v>
      </c>
      <c r="E1255" s="11">
        <f t="shared" si="87"/>
        <v>0</v>
      </c>
      <c r="G1255" s="11">
        <f t="shared" si="88"/>
        <v>0</v>
      </c>
    </row>
    <row r="1256" spans="3:7" x14ac:dyDescent="0.2">
      <c r="C1256" s="11">
        <f t="shared" si="85"/>
        <v>0</v>
      </c>
      <c r="D1256" s="11">
        <f t="shared" si="86"/>
        <v>0</v>
      </c>
      <c r="E1256" s="11">
        <f t="shared" si="87"/>
        <v>0</v>
      </c>
      <c r="G1256" s="11">
        <f t="shared" si="88"/>
        <v>0</v>
      </c>
    </row>
    <row r="1257" spans="3:7" x14ac:dyDescent="0.2">
      <c r="C1257" s="11">
        <f t="shared" si="85"/>
        <v>0</v>
      </c>
      <c r="D1257" s="11">
        <f t="shared" si="86"/>
        <v>0</v>
      </c>
      <c r="E1257" s="11">
        <f t="shared" si="87"/>
        <v>0</v>
      </c>
      <c r="G1257" s="11">
        <f t="shared" si="88"/>
        <v>0</v>
      </c>
    </row>
    <row r="1258" spans="3:7" x14ac:dyDescent="0.2">
      <c r="C1258" s="11">
        <f t="shared" si="85"/>
        <v>0</v>
      </c>
      <c r="D1258" s="11">
        <f t="shared" si="86"/>
        <v>0</v>
      </c>
      <c r="E1258" s="11">
        <f t="shared" si="87"/>
        <v>0</v>
      </c>
      <c r="G1258" s="11">
        <f t="shared" si="88"/>
        <v>0</v>
      </c>
    </row>
    <row r="1259" spans="3:7" x14ac:dyDescent="0.2">
      <c r="C1259" s="11">
        <f t="shared" si="85"/>
        <v>0</v>
      </c>
      <c r="D1259" s="11">
        <f t="shared" si="86"/>
        <v>0</v>
      </c>
      <c r="E1259" s="11">
        <f t="shared" si="87"/>
        <v>0</v>
      </c>
      <c r="G1259" s="11">
        <f t="shared" si="88"/>
        <v>0</v>
      </c>
    </row>
    <row r="1260" spans="3:7" x14ac:dyDescent="0.2">
      <c r="C1260" s="11">
        <f t="shared" si="85"/>
        <v>0</v>
      </c>
      <c r="D1260" s="11">
        <f t="shared" si="86"/>
        <v>0</v>
      </c>
      <c r="E1260" s="11">
        <f t="shared" si="87"/>
        <v>0</v>
      </c>
      <c r="G1260" s="11">
        <f t="shared" si="88"/>
        <v>0</v>
      </c>
    </row>
    <row r="1261" spans="3:7" x14ac:dyDescent="0.2">
      <c r="C1261" s="11">
        <f t="shared" si="85"/>
        <v>0</v>
      </c>
      <c r="D1261" s="11">
        <f t="shared" si="86"/>
        <v>0</v>
      </c>
      <c r="E1261" s="11">
        <f t="shared" si="87"/>
        <v>0</v>
      </c>
      <c r="G1261" s="11">
        <f t="shared" si="88"/>
        <v>0</v>
      </c>
    </row>
    <row r="1262" spans="3:7" x14ac:dyDescent="0.2">
      <c r="C1262" s="11">
        <f t="shared" si="85"/>
        <v>0</v>
      </c>
      <c r="D1262" s="11">
        <f t="shared" si="86"/>
        <v>0</v>
      </c>
      <c r="E1262" s="11">
        <f t="shared" si="87"/>
        <v>0</v>
      </c>
      <c r="G1262" s="11">
        <f t="shared" si="88"/>
        <v>0</v>
      </c>
    </row>
    <row r="1263" spans="3:7" x14ac:dyDescent="0.2">
      <c r="C1263" s="11">
        <f t="shared" si="85"/>
        <v>0</v>
      </c>
      <c r="D1263" s="11">
        <f t="shared" si="86"/>
        <v>0</v>
      </c>
      <c r="E1263" s="11">
        <f t="shared" si="87"/>
        <v>0</v>
      </c>
      <c r="G1263" s="11">
        <f t="shared" si="88"/>
        <v>0</v>
      </c>
    </row>
    <row r="1264" spans="3:7" x14ac:dyDescent="0.2">
      <c r="C1264" s="11">
        <f t="shared" si="85"/>
        <v>0</v>
      </c>
      <c r="D1264" s="11">
        <f t="shared" si="86"/>
        <v>0</v>
      </c>
      <c r="E1264" s="11">
        <f t="shared" si="87"/>
        <v>0</v>
      </c>
      <c r="G1264" s="11">
        <f t="shared" si="88"/>
        <v>0</v>
      </c>
    </row>
    <row r="1265" spans="3:7" x14ac:dyDescent="0.2">
      <c r="C1265" s="11">
        <f t="shared" si="85"/>
        <v>0</v>
      </c>
      <c r="D1265" s="11">
        <f t="shared" si="86"/>
        <v>0</v>
      </c>
      <c r="E1265" s="11">
        <f t="shared" si="87"/>
        <v>0</v>
      </c>
      <c r="G1265" s="11">
        <f t="shared" si="88"/>
        <v>0</v>
      </c>
    </row>
    <row r="1266" spans="3:7" x14ac:dyDescent="0.2">
      <c r="C1266" s="11">
        <f t="shared" si="85"/>
        <v>0</v>
      </c>
      <c r="D1266" s="11">
        <f t="shared" si="86"/>
        <v>0</v>
      </c>
      <c r="E1266" s="11">
        <f t="shared" si="87"/>
        <v>0</v>
      </c>
      <c r="G1266" s="11">
        <f t="shared" si="88"/>
        <v>0</v>
      </c>
    </row>
    <row r="1267" spans="3:7" x14ac:dyDescent="0.2">
      <c r="C1267" s="11">
        <f t="shared" si="85"/>
        <v>0</v>
      </c>
      <c r="D1267" s="11">
        <f t="shared" si="86"/>
        <v>0</v>
      </c>
      <c r="E1267" s="11">
        <f t="shared" si="87"/>
        <v>0</v>
      </c>
      <c r="G1267" s="11">
        <f t="shared" si="88"/>
        <v>0</v>
      </c>
    </row>
    <row r="1268" spans="3:7" x14ac:dyDescent="0.2">
      <c r="C1268" s="11">
        <f t="shared" si="85"/>
        <v>0</v>
      </c>
      <c r="D1268" s="11">
        <f t="shared" si="86"/>
        <v>0</v>
      </c>
      <c r="E1268" s="11">
        <f t="shared" si="87"/>
        <v>0</v>
      </c>
      <c r="G1268" s="11">
        <f t="shared" si="88"/>
        <v>0</v>
      </c>
    </row>
    <row r="1269" spans="3:7" x14ac:dyDescent="0.2">
      <c r="C1269" s="11">
        <f t="shared" si="85"/>
        <v>0</v>
      </c>
      <c r="D1269" s="11">
        <f t="shared" si="86"/>
        <v>0</v>
      </c>
      <c r="E1269" s="11">
        <f t="shared" si="87"/>
        <v>0</v>
      </c>
      <c r="G1269" s="11">
        <f t="shared" si="88"/>
        <v>0</v>
      </c>
    </row>
    <row r="1270" spans="3:7" x14ac:dyDescent="0.2">
      <c r="C1270" s="11">
        <f t="shared" si="85"/>
        <v>0</v>
      </c>
      <c r="D1270" s="11">
        <f t="shared" si="86"/>
        <v>0</v>
      </c>
      <c r="E1270" s="11">
        <f t="shared" si="87"/>
        <v>0</v>
      </c>
      <c r="G1270" s="11">
        <f t="shared" si="88"/>
        <v>0</v>
      </c>
    </row>
    <row r="1271" spans="3:7" x14ac:dyDescent="0.2">
      <c r="C1271" s="11">
        <f t="shared" si="85"/>
        <v>0</v>
      </c>
      <c r="D1271" s="11">
        <f t="shared" si="86"/>
        <v>0</v>
      </c>
      <c r="E1271" s="11">
        <f t="shared" si="87"/>
        <v>0</v>
      </c>
      <c r="G1271" s="11">
        <f t="shared" si="88"/>
        <v>0</v>
      </c>
    </row>
    <row r="1272" spans="3:7" x14ac:dyDescent="0.2">
      <c r="C1272" s="11">
        <f t="shared" si="85"/>
        <v>0</v>
      </c>
      <c r="D1272" s="11">
        <f t="shared" si="86"/>
        <v>0</v>
      </c>
      <c r="E1272" s="11">
        <f t="shared" si="87"/>
        <v>0</v>
      </c>
      <c r="G1272" s="11">
        <f t="shared" si="88"/>
        <v>0</v>
      </c>
    </row>
    <row r="1273" spans="3:7" x14ac:dyDescent="0.2">
      <c r="C1273" s="11">
        <f t="shared" si="85"/>
        <v>0</v>
      </c>
      <c r="D1273" s="11">
        <f t="shared" si="86"/>
        <v>0</v>
      </c>
      <c r="E1273" s="11">
        <f t="shared" si="87"/>
        <v>0</v>
      </c>
      <c r="G1273" s="11">
        <f t="shared" si="88"/>
        <v>0</v>
      </c>
    </row>
    <row r="1274" spans="3:7" x14ac:dyDescent="0.2">
      <c r="C1274" s="11">
        <f t="shared" si="85"/>
        <v>0</v>
      </c>
      <c r="D1274" s="11">
        <f t="shared" si="86"/>
        <v>0</v>
      </c>
      <c r="E1274" s="11">
        <f t="shared" si="87"/>
        <v>0</v>
      </c>
      <c r="G1274" s="11">
        <f t="shared" si="88"/>
        <v>0</v>
      </c>
    </row>
    <row r="1275" spans="3:7" x14ac:dyDescent="0.2">
      <c r="C1275" s="11">
        <f t="shared" si="85"/>
        <v>0</v>
      </c>
      <c r="D1275" s="11">
        <f t="shared" si="86"/>
        <v>0</v>
      </c>
      <c r="E1275" s="11">
        <f t="shared" si="87"/>
        <v>0</v>
      </c>
      <c r="G1275" s="11">
        <f t="shared" si="88"/>
        <v>0</v>
      </c>
    </row>
    <row r="1276" spans="3:7" x14ac:dyDescent="0.2">
      <c r="C1276" s="11">
        <f t="shared" si="85"/>
        <v>0</v>
      </c>
      <c r="D1276" s="11">
        <f t="shared" si="86"/>
        <v>0</v>
      </c>
      <c r="E1276" s="11">
        <f t="shared" si="87"/>
        <v>0</v>
      </c>
      <c r="G1276" s="11">
        <f t="shared" si="88"/>
        <v>0</v>
      </c>
    </row>
    <row r="1277" spans="3:7" x14ac:dyDescent="0.2">
      <c r="C1277" s="11">
        <f t="shared" si="85"/>
        <v>0</v>
      </c>
      <c r="D1277" s="11">
        <f t="shared" si="86"/>
        <v>0</v>
      </c>
      <c r="E1277" s="11">
        <f t="shared" si="87"/>
        <v>0</v>
      </c>
      <c r="G1277" s="11">
        <f t="shared" si="88"/>
        <v>0</v>
      </c>
    </row>
    <row r="1278" spans="3:7" x14ac:dyDescent="0.2">
      <c r="C1278" s="11">
        <f t="shared" si="85"/>
        <v>0</v>
      </c>
      <c r="D1278" s="11">
        <f t="shared" si="86"/>
        <v>0</v>
      </c>
      <c r="E1278" s="11">
        <f t="shared" si="87"/>
        <v>0</v>
      </c>
      <c r="G1278" s="11">
        <f t="shared" si="88"/>
        <v>0</v>
      </c>
    </row>
    <row r="1279" spans="3:7" x14ac:dyDescent="0.2">
      <c r="C1279" s="11">
        <f t="shared" si="85"/>
        <v>0</v>
      </c>
      <c r="D1279" s="11">
        <f t="shared" si="86"/>
        <v>0</v>
      </c>
      <c r="E1279" s="11">
        <f t="shared" si="87"/>
        <v>0</v>
      </c>
      <c r="G1279" s="11">
        <f t="shared" si="88"/>
        <v>0</v>
      </c>
    </row>
    <row r="1280" spans="3:7" x14ac:dyDescent="0.2">
      <c r="C1280" s="11">
        <f t="shared" si="85"/>
        <v>0</v>
      </c>
      <c r="D1280" s="11">
        <f t="shared" si="86"/>
        <v>0</v>
      </c>
      <c r="E1280" s="11">
        <f t="shared" si="87"/>
        <v>0</v>
      </c>
      <c r="G1280" s="11">
        <f t="shared" si="88"/>
        <v>0</v>
      </c>
    </row>
    <row r="1281" spans="3:7" x14ac:dyDescent="0.2">
      <c r="C1281" s="11">
        <f t="shared" si="85"/>
        <v>0</v>
      </c>
      <c r="D1281" s="11">
        <f t="shared" si="86"/>
        <v>0</v>
      </c>
      <c r="E1281" s="11">
        <f t="shared" si="87"/>
        <v>0</v>
      </c>
      <c r="G1281" s="11">
        <f t="shared" si="88"/>
        <v>0</v>
      </c>
    </row>
    <row r="1282" spans="3:7" x14ac:dyDescent="0.2">
      <c r="C1282" s="11">
        <f t="shared" si="85"/>
        <v>0</v>
      </c>
      <c r="D1282" s="11">
        <f t="shared" si="86"/>
        <v>0</v>
      </c>
      <c r="E1282" s="11">
        <f t="shared" si="87"/>
        <v>0</v>
      </c>
      <c r="G1282" s="11">
        <f t="shared" si="88"/>
        <v>0</v>
      </c>
    </row>
    <row r="1283" spans="3:7" x14ac:dyDescent="0.2">
      <c r="C1283" s="11">
        <f t="shared" si="85"/>
        <v>0</v>
      </c>
      <c r="D1283" s="11">
        <f t="shared" si="86"/>
        <v>0</v>
      </c>
      <c r="E1283" s="11">
        <f t="shared" si="87"/>
        <v>0</v>
      </c>
      <c r="G1283" s="11">
        <f t="shared" si="88"/>
        <v>0</v>
      </c>
    </row>
    <row r="1284" spans="3:7" x14ac:dyDescent="0.2">
      <c r="C1284" s="11">
        <f t="shared" si="85"/>
        <v>0</v>
      </c>
      <c r="D1284" s="11">
        <f t="shared" si="86"/>
        <v>0</v>
      </c>
      <c r="E1284" s="11">
        <f t="shared" si="87"/>
        <v>0</v>
      </c>
      <c r="G1284" s="11">
        <f t="shared" si="88"/>
        <v>0</v>
      </c>
    </row>
    <row r="1285" spans="3:7" x14ac:dyDescent="0.2">
      <c r="C1285" s="11">
        <f t="shared" si="85"/>
        <v>0</v>
      </c>
      <c r="D1285" s="11">
        <f t="shared" si="86"/>
        <v>0</v>
      </c>
      <c r="E1285" s="11">
        <f t="shared" si="87"/>
        <v>0</v>
      </c>
      <c r="G1285" s="11">
        <f t="shared" si="88"/>
        <v>0</v>
      </c>
    </row>
    <row r="1286" spans="3:7" x14ac:dyDescent="0.2">
      <c r="C1286" s="11">
        <f t="shared" si="85"/>
        <v>0</v>
      </c>
      <c r="D1286" s="11">
        <f t="shared" si="86"/>
        <v>0</v>
      </c>
      <c r="E1286" s="11">
        <f t="shared" si="87"/>
        <v>0</v>
      </c>
      <c r="G1286" s="11">
        <f t="shared" si="88"/>
        <v>0</v>
      </c>
    </row>
    <row r="1287" spans="3:7" x14ac:dyDescent="0.2">
      <c r="C1287" s="11">
        <f t="shared" si="85"/>
        <v>0</v>
      </c>
      <c r="D1287" s="11">
        <f t="shared" si="86"/>
        <v>0</v>
      </c>
      <c r="E1287" s="11">
        <f t="shared" si="87"/>
        <v>0</v>
      </c>
      <c r="G1287" s="11">
        <f t="shared" si="88"/>
        <v>0</v>
      </c>
    </row>
    <row r="1288" spans="3:7" x14ac:dyDescent="0.2">
      <c r="C1288" s="11">
        <f t="shared" si="85"/>
        <v>0</v>
      </c>
      <c r="D1288" s="11">
        <f t="shared" si="86"/>
        <v>0</v>
      </c>
      <c r="E1288" s="11">
        <f t="shared" si="87"/>
        <v>0</v>
      </c>
      <c r="G1288" s="11">
        <f t="shared" si="88"/>
        <v>0</v>
      </c>
    </row>
    <row r="1289" spans="3:7" x14ac:dyDescent="0.2">
      <c r="C1289" s="11">
        <f t="shared" si="85"/>
        <v>0</v>
      </c>
      <c r="D1289" s="11">
        <f t="shared" si="86"/>
        <v>0</v>
      </c>
      <c r="E1289" s="11">
        <f t="shared" si="87"/>
        <v>0</v>
      </c>
      <c r="G1289" s="11">
        <f t="shared" si="88"/>
        <v>0</v>
      </c>
    </row>
    <row r="1290" spans="3:7" x14ac:dyDescent="0.2">
      <c r="C1290" s="11">
        <f t="shared" si="85"/>
        <v>0</v>
      </c>
      <c r="D1290" s="11">
        <f t="shared" si="86"/>
        <v>0</v>
      </c>
      <c r="E1290" s="11">
        <f t="shared" si="87"/>
        <v>0</v>
      </c>
      <c r="G1290" s="11">
        <f t="shared" si="88"/>
        <v>0</v>
      </c>
    </row>
    <row r="1291" spans="3:7" x14ac:dyDescent="0.2">
      <c r="C1291" s="11">
        <f t="shared" si="85"/>
        <v>0</v>
      </c>
      <c r="D1291" s="11">
        <f t="shared" si="86"/>
        <v>0</v>
      </c>
      <c r="E1291" s="11">
        <f t="shared" si="87"/>
        <v>0</v>
      </c>
      <c r="G1291" s="11">
        <f t="shared" si="88"/>
        <v>0</v>
      </c>
    </row>
    <row r="1292" spans="3:7" x14ac:dyDescent="0.2">
      <c r="C1292" s="11">
        <f t="shared" si="85"/>
        <v>0</v>
      </c>
      <c r="D1292" s="11">
        <f t="shared" si="86"/>
        <v>0</v>
      </c>
      <c r="E1292" s="11">
        <f t="shared" si="87"/>
        <v>0</v>
      </c>
      <c r="G1292" s="11">
        <f t="shared" si="88"/>
        <v>0</v>
      </c>
    </row>
    <row r="1293" spans="3:7" x14ac:dyDescent="0.2">
      <c r="C1293" s="11">
        <f t="shared" si="85"/>
        <v>0</v>
      </c>
      <c r="D1293" s="11">
        <f t="shared" si="86"/>
        <v>0</v>
      </c>
      <c r="E1293" s="11">
        <f t="shared" si="87"/>
        <v>0</v>
      </c>
      <c r="G1293" s="11">
        <f t="shared" si="88"/>
        <v>0</v>
      </c>
    </row>
    <row r="1294" spans="3:7" x14ac:dyDescent="0.2">
      <c r="C1294" s="11">
        <f t="shared" si="85"/>
        <v>0</v>
      </c>
      <c r="D1294" s="11">
        <f t="shared" si="86"/>
        <v>0</v>
      </c>
      <c r="E1294" s="11">
        <f t="shared" si="87"/>
        <v>0</v>
      </c>
      <c r="G1294" s="11">
        <f t="shared" si="88"/>
        <v>0</v>
      </c>
    </row>
    <row r="1295" spans="3:7" x14ac:dyDescent="0.2">
      <c r="C1295" s="11">
        <f t="shared" si="85"/>
        <v>0</v>
      </c>
      <c r="D1295" s="11">
        <f t="shared" si="86"/>
        <v>0</v>
      </c>
      <c r="E1295" s="11">
        <f t="shared" si="87"/>
        <v>0</v>
      </c>
      <c r="G1295" s="11">
        <f t="shared" si="88"/>
        <v>0</v>
      </c>
    </row>
    <row r="1296" spans="3:7" x14ac:dyDescent="0.2">
      <c r="C1296" s="11">
        <f t="shared" si="85"/>
        <v>0</v>
      </c>
      <c r="D1296" s="11">
        <f t="shared" si="86"/>
        <v>0</v>
      </c>
      <c r="E1296" s="11">
        <f t="shared" si="87"/>
        <v>0</v>
      </c>
      <c r="G1296" s="11">
        <f t="shared" si="88"/>
        <v>0</v>
      </c>
    </row>
    <row r="1297" spans="3:7" x14ac:dyDescent="0.2">
      <c r="C1297" s="11">
        <f t="shared" si="85"/>
        <v>0</v>
      </c>
      <c r="D1297" s="11">
        <f t="shared" si="86"/>
        <v>0</v>
      </c>
      <c r="E1297" s="11">
        <f t="shared" si="87"/>
        <v>0</v>
      </c>
      <c r="G1297" s="11">
        <f t="shared" si="88"/>
        <v>0</v>
      </c>
    </row>
    <row r="1298" spans="3:7" x14ac:dyDescent="0.2">
      <c r="C1298" s="11">
        <f t="shared" si="85"/>
        <v>0</v>
      </c>
      <c r="D1298" s="11">
        <f t="shared" si="86"/>
        <v>0</v>
      </c>
      <c r="E1298" s="11">
        <f t="shared" si="87"/>
        <v>0</v>
      </c>
      <c r="G1298" s="11">
        <f t="shared" si="88"/>
        <v>0</v>
      </c>
    </row>
    <row r="1299" spans="3:7" x14ac:dyDescent="0.2">
      <c r="C1299" s="11">
        <f t="shared" si="85"/>
        <v>0</v>
      </c>
      <c r="D1299" s="11">
        <f t="shared" si="86"/>
        <v>0</v>
      </c>
      <c r="E1299" s="11">
        <f t="shared" si="87"/>
        <v>0</v>
      </c>
      <c r="G1299" s="11">
        <f t="shared" si="88"/>
        <v>0</v>
      </c>
    </row>
    <row r="1300" spans="3:7" x14ac:dyDescent="0.2">
      <c r="C1300" s="11">
        <f t="shared" si="85"/>
        <v>0</v>
      </c>
      <c r="D1300" s="11">
        <f t="shared" si="86"/>
        <v>0</v>
      </c>
      <c r="E1300" s="11">
        <f t="shared" si="87"/>
        <v>0</v>
      </c>
      <c r="G1300" s="11">
        <f t="shared" si="88"/>
        <v>0</v>
      </c>
    </row>
    <row r="1301" spans="3:7" x14ac:dyDescent="0.2">
      <c r="C1301" s="11">
        <f t="shared" si="85"/>
        <v>0</v>
      </c>
      <c r="D1301" s="11">
        <f t="shared" si="86"/>
        <v>0</v>
      </c>
      <c r="E1301" s="11">
        <f t="shared" si="87"/>
        <v>0</v>
      </c>
      <c r="G1301" s="11">
        <f t="shared" si="88"/>
        <v>0</v>
      </c>
    </row>
    <row r="1302" spans="3:7" x14ac:dyDescent="0.2">
      <c r="C1302" s="11">
        <f t="shared" si="85"/>
        <v>0</v>
      </c>
      <c r="D1302" s="11">
        <f t="shared" si="86"/>
        <v>0</v>
      </c>
      <c r="E1302" s="11">
        <f t="shared" si="87"/>
        <v>0</v>
      </c>
      <c r="G1302" s="11">
        <f t="shared" si="88"/>
        <v>0</v>
      </c>
    </row>
    <row r="1303" spans="3:7" x14ac:dyDescent="0.2">
      <c r="C1303" s="11">
        <f t="shared" si="85"/>
        <v>0</v>
      </c>
      <c r="D1303" s="11">
        <f t="shared" si="86"/>
        <v>0</v>
      </c>
      <c r="E1303" s="11">
        <f t="shared" si="87"/>
        <v>0</v>
      </c>
      <c r="G1303" s="11">
        <f t="shared" si="88"/>
        <v>0</v>
      </c>
    </row>
    <row r="1304" spans="3:7" x14ac:dyDescent="0.2">
      <c r="C1304" s="11">
        <f t="shared" si="85"/>
        <v>0</v>
      </c>
      <c r="D1304" s="11">
        <f t="shared" si="86"/>
        <v>0</v>
      </c>
      <c r="E1304" s="11">
        <f t="shared" si="87"/>
        <v>0</v>
      </c>
      <c r="G1304" s="11">
        <f t="shared" si="88"/>
        <v>0</v>
      </c>
    </row>
    <row r="1305" spans="3:7" x14ac:dyDescent="0.2">
      <c r="C1305" s="11">
        <f t="shared" si="85"/>
        <v>0</v>
      </c>
      <c r="D1305" s="11">
        <f t="shared" si="86"/>
        <v>0</v>
      </c>
      <c r="E1305" s="11">
        <f t="shared" si="87"/>
        <v>0</v>
      </c>
      <c r="G1305" s="11">
        <f t="shared" si="88"/>
        <v>0</v>
      </c>
    </row>
    <row r="1306" spans="3:7" x14ac:dyDescent="0.2">
      <c r="C1306" s="11">
        <f t="shared" si="85"/>
        <v>0</v>
      </c>
      <c r="D1306" s="11">
        <f t="shared" si="86"/>
        <v>0</v>
      </c>
      <c r="E1306" s="11">
        <f t="shared" si="87"/>
        <v>0</v>
      </c>
      <c r="G1306" s="11">
        <f t="shared" si="88"/>
        <v>0</v>
      </c>
    </row>
    <row r="1307" spans="3:7" x14ac:dyDescent="0.2">
      <c r="C1307" s="11">
        <f t="shared" si="85"/>
        <v>0</v>
      </c>
      <c r="D1307" s="11">
        <f t="shared" si="86"/>
        <v>0</v>
      </c>
      <c r="E1307" s="11">
        <f t="shared" si="87"/>
        <v>0</v>
      </c>
      <c r="G1307" s="11">
        <f t="shared" si="88"/>
        <v>0</v>
      </c>
    </row>
    <row r="1308" spans="3:7" x14ac:dyDescent="0.2">
      <c r="C1308" s="11">
        <f t="shared" si="85"/>
        <v>0</v>
      </c>
      <c r="D1308" s="11">
        <f t="shared" si="86"/>
        <v>0</v>
      </c>
      <c r="E1308" s="11">
        <f t="shared" si="87"/>
        <v>0</v>
      </c>
      <c r="G1308" s="11">
        <f t="shared" si="88"/>
        <v>0</v>
      </c>
    </row>
    <row r="1309" spans="3:7" x14ac:dyDescent="0.2">
      <c r="C1309" s="11">
        <f t="shared" si="85"/>
        <v>0</v>
      </c>
      <c r="D1309" s="11">
        <f t="shared" si="86"/>
        <v>0</v>
      </c>
      <c r="E1309" s="11">
        <f t="shared" si="87"/>
        <v>0</v>
      </c>
      <c r="G1309" s="11">
        <f t="shared" si="88"/>
        <v>0</v>
      </c>
    </row>
    <row r="1310" spans="3:7" x14ac:dyDescent="0.2">
      <c r="C1310" s="11">
        <f t="shared" ref="C1310:C1373" si="89">MIN($B$19,G1309+D1310)</f>
        <v>0</v>
      </c>
      <c r="D1310" s="11">
        <f t="shared" ref="D1310:D1373" si="90">ROUND(G1309*$B$22,2)</f>
        <v>0</v>
      </c>
      <c r="E1310" s="11">
        <f t="shared" ref="E1310:E1373" si="91">C1310-D1310</f>
        <v>0</v>
      </c>
      <c r="G1310" s="11">
        <f t="shared" ref="G1310:G1373" si="92">G1309-E1310-F1310</f>
        <v>0</v>
      </c>
    </row>
    <row r="1311" spans="3:7" x14ac:dyDescent="0.2">
      <c r="C1311" s="11">
        <f t="shared" si="89"/>
        <v>0</v>
      </c>
      <c r="D1311" s="11">
        <f t="shared" si="90"/>
        <v>0</v>
      </c>
      <c r="E1311" s="11">
        <f t="shared" si="91"/>
        <v>0</v>
      </c>
      <c r="G1311" s="11">
        <f t="shared" si="92"/>
        <v>0</v>
      </c>
    </row>
    <row r="1312" spans="3:7" x14ac:dyDescent="0.2">
      <c r="C1312" s="11">
        <f t="shared" si="89"/>
        <v>0</v>
      </c>
      <c r="D1312" s="11">
        <f t="shared" si="90"/>
        <v>0</v>
      </c>
      <c r="E1312" s="11">
        <f t="shared" si="91"/>
        <v>0</v>
      </c>
      <c r="G1312" s="11">
        <f t="shared" si="92"/>
        <v>0</v>
      </c>
    </row>
    <row r="1313" spans="3:7" x14ac:dyDescent="0.2">
      <c r="C1313" s="11">
        <f t="shared" si="89"/>
        <v>0</v>
      </c>
      <c r="D1313" s="11">
        <f t="shared" si="90"/>
        <v>0</v>
      </c>
      <c r="E1313" s="11">
        <f t="shared" si="91"/>
        <v>0</v>
      </c>
      <c r="G1313" s="11">
        <f t="shared" si="92"/>
        <v>0</v>
      </c>
    </row>
    <row r="1314" spans="3:7" x14ac:dyDescent="0.2">
      <c r="C1314" s="11">
        <f t="shared" si="89"/>
        <v>0</v>
      </c>
      <c r="D1314" s="11">
        <f t="shared" si="90"/>
        <v>0</v>
      </c>
      <c r="E1314" s="11">
        <f t="shared" si="91"/>
        <v>0</v>
      </c>
      <c r="G1314" s="11">
        <f t="shared" si="92"/>
        <v>0</v>
      </c>
    </row>
    <row r="1315" spans="3:7" x14ac:dyDescent="0.2">
      <c r="C1315" s="11">
        <f t="shared" si="89"/>
        <v>0</v>
      </c>
      <c r="D1315" s="11">
        <f t="shared" si="90"/>
        <v>0</v>
      </c>
      <c r="E1315" s="11">
        <f t="shared" si="91"/>
        <v>0</v>
      </c>
      <c r="G1315" s="11">
        <f t="shared" si="92"/>
        <v>0</v>
      </c>
    </row>
    <row r="1316" spans="3:7" x14ac:dyDescent="0.2">
      <c r="C1316" s="11">
        <f t="shared" si="89"/>
        <v>0</v>
      </c>
      <c r="D1316" s="11">
        <f t="shared" si="90"/>
        <v>0</v>
      </c>
      <c r="E1316" s="11">
        <f t="shared" si="91"/>
        <v>0</v>
      </c>
      <c r="G1316" s="11">
        <f t="shared" si="92"/>
        <v>0</v>
      </c>
    </row>
    <row r="1317" spans="3:7" x14ac:dyDescent="0.2">
      <c r="C1317" s="11">
        <f t="shared" si="89"/>
        <v>0</v>
      </c>
      <c r="D1317" s="11">
        <f t="shared" si="90"/>
        <v>0</v>
      </c>
      <c r="E1317" s="11">
        <f t="shared" si="91"/>
        <v>0</v>
      </c>
      <c r="G1317" s="11">
        <f t="shared" si="92"/>
        <v>0</v>
      </c>
    </row>
    <row r="1318" spans="3:7" x14ac:dyDescent="0.2">
      <c r="C1318" s="11">
        <f t="shared" si="89"/>
        <v>0</v>
      </c>
      <c r="D1318" s="11">
        <f t="shared" si="90"/>
        <v>0</v>
      </c>
      <c r="E1318" s="11">
        <f t="shared" si="91"/>
        <v>0</v>
      </c>
      <c r="G1318" s="11">
        <f t="shared" si="92"/>
        <v>0</v>
      </c>
    </row>
    <row r="1319" spans="3:7" x14ac:dyDescent="0.2">
      <c r="C1319" s="11">
        <f t="shared" si="89"/>
        <v>0</v>
      </c>
      <c r="D1319" s="11">
        <f t="shared" si="90"/>
        <v>0</v>
      </c>
      <c r="E1319" s="11">
        <f t="shared" si="91"/>
        <v>0</v>
      </c>
      <c r="G1319" s="11">
        <f t="shared" si="92"/>
        <v>0</v>
      </c>
    </row>
    <row r="1320" spans="3:7" x14ac:dyDescent="0.2">
      <c r="C1320" s="11">
        <f t="shared" si="89"/>
        <v>0</v>
      </c>
      <c r="D1320" s="11">
        <f t="shared" si="90"/>
        <v>0</v>
      </c>
      <c r="E1320" s="11">
        <f t="shared" si="91"/>
        <v>0</v>
      </c>
      <c r="G1320" s="11">
        <f t="shared" si="92"/>
        <v>0</v>
      </c>
    </row>
    <row r="1321" spans="3:7" x14ac:dyDescent="0.2">
      <c r="C1321" s="11">
        <f t="shared" si="89"/>
        <v>0</v>
      </c>
      <c r="D1321" s="11">
        <f t="shared" si="90"/>
        <v>0</v>
      </c>
      <c r="E1321" s="11">
        <f t="shared" si="91"/>
        <v>0</v>
      </c>
      <c r="G1321" s="11">
        <f t="shared" si="92"/>
        <v>0</v>
      </c>
    </row>
    <row r="1322" spans="3:7" x14ac:dyDescent="0.2">
      <c r="C1322" s="11">
        <f t="shared" si="89"/>
        <v>0</v>
      </c>
      <c r="D1322" s="11">
        <f t="shared" si="90"/>
        <v>0</v>
      </c>
      <c r="E1322" s="11">
        <f t="shared" si="91"/>
        <v>0</v>
      </c>
      <c r="G1322" s="11">
        <f t="shared" si="92"/>
        <v>0</v>
      </c>
    </row>
    <row r="1323" spans="3:7" x14ac:dyDescent="0.2">
      <c r="C1323" s="11">
        <f t="shared" si="89"/>
        <v>0</v>
      </c>
      <c r="D1323" s="11">
        <f t="shared" si="90"/>
        <v>0</v>
      </c>
      <c r="E1323" s="11">
        <f t="shared" si="91"/>
        <v>0</v>
      </c>
      <c r="G1323" s="11">
        <f t="shared" si="92"/>
        <v>0</v>
      </c>
    </row>
    <row r="1324" spans="3:7" x14ac:dyDescent="0.2">
      <c r="C1324" s="11">
        <f t="shared" si="89"/>
        <v>0</v>
      </c>
      <c r="D1324" s="11">
        <f t="shared" si="90"/>
        <v>0</v>
      </c>
      <c r="E1324" s="11">
        <f t="shared" si="91"/>
        <v>0</v>
      </c>
      <c r="G1324" s="11">
        <f t="shared" si="92"/>
        <v>0</v>
      </c>
    </row>
    <row r="1325" spans="3:7" x14ac:dyDescent="0.2">
      <c r="C1325" s="11">
        <f t="shared" si="89"/>
        <v>0</v>
      </c>
      <c r="D1325" s="11">
        <f t="shared" si="90"/>
        <v>0</v>
      </c>
      <c r="E1325" s="11">
        <f t="shared" si="91"/>
        <v>0</v>
      </c>
      <c r="G1325" s="11">
        <f t="shared" si="92"/>
        <v>0</v>
      </c>
    </row>
    <row r="1326" spans="3:7" x14ac:dyDescent="0.2">
      <c r="C1326" s="11">
        <f t="shared" si="89"/>
        <v>0</v>
      </c>
      <c r="D1326" s="11">
        <f t="shared" si="90"/>
        <v>0</v>
      </c>
      <c r="E1326" s="11">
        <f t="shared" si="91"/>
        <v>0</v>
      </c>
      <c r="G1326" s="11">
        <f t="shared" si="92"/>
        <v>0</v>
      </c>
    </row>
    <row r="1327" spans="3:7" x14ac:dyDescent="0.2">
      <c r="C1327" s="11">
        <f t="shared" si="89"/>
        <v>0</v>
      </c>
      <c r="D1327" s="11">
        <f t="shared" si="90"/>
        <v>0</v>
      </c>
      <c r="E1327" s="11">
        <f t="shared" si="91"/>
        <v>0</v>
      </c>
      <c r="G1327" s="11">
        <f t="shared" si="92"/>
        <v>0</v>
      </c>
    </row>
    <row r="1328" spans="3:7" x14ac:dyDescent="0.2">
      <c r="C1328" s="11">
        <f t="shared" si="89"/>
        <v>0</v>
      </c>
      <c r="D1328" s="11">
        <f t="shared" si="90"/>
        <v>0</v>
      </c>
      <c r="E1328" s="11">
        <f t="shared" si="91"/>
        <v>0</v>
      </c>
      <c r="G1328" s="11">
        <f t="shared" si="92"/>
        <v>0</v>
      </c>
    </row>
    <row r="1329" spans="3:7" x14ac:dyDescent="0.2">
      <c r="C1329" s="11">
        <f t="shared" si="89"/>
        <v>0</v>
      </c>
      <c r="D1329" s="11">
        <f t="shared" si="90"/>
        <v>0</v>
      </c>
      <c r="E1329" s="11">
        <f t="shared" si="91"/>
        <v>0</v>
      </c>
      <c r="G1329" s="11">
        <f t="shared" si="92"/>
        <v>0</v>
      </c>
    </row>
    <row r="1330" spans="3:7" x14ac:dyDescent="0.2">
      <c r="C1330" s="11">
        <f t="shared" si="89"/>
        <v>0</v>
      </c>
      <c r="D1330" s="11">
        <f t="shared" si="90"/>
        <v>0</v>
      </c>
      <c r="E1330" s="11">
        <f t="shared" si="91"/>
        <v>0</v>
      </c>
      <c r="G1330" s="11">
        <f t="shared" si="92"/>
        <v>0</v>
      </c>
    </row>
    <row r="1331" spans="3:7" x14ac:dyDescent="0.2">
      <c r="C1331" s="11">
        <f t="shared" si="89"/>
        <v>0</v>
      </c>
      <c r="D1331" s="11">
        <f t="shared" si="90"/>
        <v>0</v>
      </c>
      <c r="E1331" s="11">
        <f t="shared" si="91"/>
        <v>0</v>
      </c>
      <c r="G1331" s="11">
        <f t="shared" si="92"/>
        <v>0</v>
      </c>
    </row>
    <row r="1332" spans="3:7" x14ac:dyDescent="0.2">
      <c r="C1332" s="11">
        <f t="shared" si="89"/>
        <v>0</v>
      </c>
      <c r="D1332" s="11">
        <f t="shared" si="90"/>
        <v>0</v>
      </c>
      <c r="E1332" s="11">
        <f t="shared" si="91"/>
        <v>0</v>
      </c>
      <c r="G1332" s="11">
        <f t="shared" si="92"/>
        <v>0</v>
      </c>
    </row>
    <row r="1333" spans="3:7" x14ac:dyDescent="0.2">
      <c r="C1333" s="11">
        <f t="shared" si="89"/>
        <v>0</v>
      </c>
      <c r="D1333" s="11">
        <f t="shared" si="90"/>
        <v>0</v>
      </c>
      <c r="E1333" s="11">
        <f t="shared" si="91"/>
        <v>0</v>
      </c>
      <c r="G1333" s="11">
        <f t="shared" si="92"/>
        <v>0</v>
      </c>
    </row>
    <row r="1334" spans="3:7" x14ac:dyDescent="0.2">
      <c r="C1334" s="11">
        <f t="shared" si="89"/>
        <v>0</v>
      </c>
      <c r="D1334" s="11">
        <f t="shared" si="90"/>
        <v>0</v>
      </c>
      <c r="E1334" s="11">
        <f t="shared" si="91"/>
        <v>0</v>
      </c>
      <c r="G1334" s="11">
        <f t="shared" si="92"/>
        <v>0</v>
      </c>
    </row>
    <row r="1335" spans="3:7" x14ac:dyDescent="0.2">
      <c r="C1335" s="11">
        <f t="shared" si="89"/>
        <v>0</v>
      </c>
      <c r="D1335" s="11">
        <f t="shared" si="90"/>
        <v>0</v>
      </c>
      <c r="E1335" s="11">
        <f t="shared" si="91"/>
        <v>0</v>
      </c>
      <c r="G1335" s="11">
        <f t="shared" si="92"/>
        <v>0</v>
      </c>
    </row>
    <row r="1336" spans="3:7" x14ac:dyDescent="0.2">
      <c r="C1336" s="11">
        <f t="shared" si="89"/>
        <v>0</v>
      </c>
      <c r="D1336" s="11">
        <f t="shared" si="90"/>
        <v>0</v>
      </c>
      <c r="E1336" s="11">
        <f t="shared" si="91"/>
        <v>0</v>
      </c>
      <c r="G1336" s="11">
        <f t="shared" si="92"/>
        <v>0</v>
      </c>
    </row>
    <row r="1337" spans="3:7" x14ac:dyDescent="0.2">
      <c r="C1337" s="11">
        <f t="shared" si="89"/>
        <v>0</v>
      </c>
      <c r="D1337" s="11">
        <f t="shared" si="90"/>
        <v>0</v>
      </c>
      <c r="E1337" s="11">
        <f t="shared" si="91"/>
        <v>0</v>
      </c>
      <c r="G1337" s="11">
        <f t="shared" si="92"/>
        <v>0</v>
      </c>
    </row>
    <row r="1338" spans="3:7" x14ac:dyDescent="0.2">
      <c r="C1338" s="11">
        <f t="shared" si="89"/>
        <v>0</v>
      </c>
      <c r="D1338" s="11">
        <f t="shared" si="90"/>
        <v>0</v>
      </c>
      <c r="E1338" s="11">
        <f t="shared" si="91"/>
        <v>0</v>
      </c>
      <c r="G1338" s="11">
        <f t="shared" si="92"/>
        <v>0</v>
      </c>
    </row>
    <row r="1339" spans="3:7" x14ac:dyDescent="0.2">
      <c r="C1339" s="11">
        <f t="shared" si="89"/>
        <v>0</v>
      </c>
      <c r="D1339" s="11">
        <f t="shared" si="90"/>
        <v>0</v>
      </c>
      <c r="E1339" s="11">
        <f t="shared" si="91"/>
        <v>0</v>
      </c>
      <c r="G1339" s="11">
        <f t="shared" si="92"/>
        <v>0</v>
      </c>
    </row>
    <row r="1340" spans="3:7" x14ac:dyDescent="0.2">
      <c r="C1340" s="11">
        <f t="shared" si="89"/>
        <v>0</v>
      </c>
      <c r="D1340" s="11">
        <f t="shared" si="90"/>
        <v>0</v>
      </c>
      <c r="E1340" s="11">
        <f t="shared" si="91"/>
        <v>0</v>
      </c>
      <c r="G1340" s="11">
        <f t="shared" si="92"/>
        <v>0</v>
      </c>
    </row>
    <row r="1341" spans="3:7" x14ac:dyDescent="0.2">
      <c r="C1341" s="11">
        <f t="shared" si="89"/>
        <v>0</v>
      </c>
      <c r="D1341" s="11">
        <f t="shared" si="90"/>
        <v>0</v>
      </c>
      <c r="E1341" s="11">
        <f t="shared" si="91"/>
        <v>0</v>
      </c>
      <c r="G1341" s="11">
        <f t="shared" si="92"/>
        <v>0</v>
      </c>
    </row>
    <row r="1342" spans="3:7" x14ac:dyDescent="0.2">
      <c r="C1342" s="11">
        <f t="shared" si="89"/>
        <v>0</v>
      </c>
      <c r="D1342" s="11">
        <f t="shared" si="90"/>
        <v>0</v>
      </c>
      <c r="E1342" s="11">
        <f t="shared" si="91"/>
        <v>0</v>
      </c>
      <c r="G1342" s="11">
        <f t="shared" si="92"/>
        <v>0</v>
      </c>
    </row>
    <row r="1343" spans="3:7" x14ac:dyDescent="0.2">
      <c r="C1343" s="11">
        <f t="shared" si="89"/>
        <v>0</v>
      </c>
      <c r="D1343" s="11">
        <f t="shared" si="90"/>
        <v>0</v>
      </c>
      <c r="E1343" s="11">
        <f t="shared" si="91"/>
        <v>0</v>
      </c>
      <c r="G1343" s="11">
        <f t="shared" si="92"/>
        <v>0</v>
      </c>
    </row>
    <row r="1344" spans="3:7" x14ac:dyDescent="0.2">
      <c r="C1344" s="11">
        <f t="shared" si="89"/>
        <v>0</v>
      </c>
      <c r="D1344" s="11">
        <f t="shared" si="90"/>
        <v>0</v>
      </c>
      <c r="E1344" s="11">
        <f t="shared" si="91"/>
        <v>0</v>
      </c>
      <c r="G1344" s="11">
        <f t="shared" si="92"/>
        <v>0</v>
      </c>
    </row>
    <row r="1345" spans="3:7" x14ac:dyDescent="0.2">
      <c r="C1345" s="11">
        <f t="shared" si="89"/>
        <v>0</v>
      </c>
      <c r="D1345" s="11">
        <f t="shared" si="90"/>
        <v>0</v>
      </c>
      <c r="E1345" s="11">
        <f t="shared" si="91"/>
        <v>0</v>
      </c>
      <c r="G1345" s="11">
        <f t="shared" si="92"/>
        <v>0</v>
      </c>
    </row>
    <row r="1346" spans="3:7" x14ac:dyDescent="0.2">
      <c r="C1346" s="11">
        <f t="shared" si="89"/>
        <v>0</v>
      </c>
      <c r="D1346" s="11">
        <f t="shared" si="90"/>
        <v>0</v>
      </c>
      <c r="E1346" s="11">
        <f t="shared" si="91"/>
        <v>0</v>
      </c>
      <c r="G1346" s="11">
        <f t="shared" si="92"/>
        <v>0</v>
      </c>
    </row>
    <row r="1347" spans="3:7" x14ac:dyDescent="0.2">
      <c r="C1347" s="11">
        <f t="shared" si="89"/>
        <v>0</v>
      </c>
      <c r="D1347" s="11">
        <f t="shared" si="90"/>
        <v>0</v>
      </c>
      <c r="E1347" s="11">
        <f t="shared" si="91"/>
        <v>0</v>
      </c>
      <c r="G1347" s="11">
        <f t="shared" si="92"/>
        <v>0</v>
      </c>
    </row>
    <row r="1348" spans="3:7" x14ac:dyDescent="0.2">
      <c r="C1348" s="11">
        <f t="shared" si="89"/>
        <v>0</v>
      </c>
      <c r="D1348" s="11">
        <f t="shared" si="90"/>
        <v>0</v>
      </c>
      <c r="E1348" s="11">
        <f t="shared" si="91"/>
        <v>0</v>
      </c>
      <c r="G1348" s="11">
        <f t="shared" si="92"/>
        <v>0</v>
      </c>
    </row>
    <row r="1349" spans="3:7" x14ac:dyDescent="0.2">
      <c r="C1349" s="11">
        <f t="shared" si="89"/>
        <v>0</v>
      </c>
      <c r="D1349" s="11">
        <f t="shared" si="90"/>
        <v>0</v>
      </c>
      <c r="E1349" s="11">
        <f t="shared" si="91"/>
        <v>0</v>
      </c>
      <c r="G1349" s="11">
        <f t="shared" si="92"/>
        <v>0</v>
      </c>
    </row>
    <row r="1350" spans="3:7" x14ac:dyDescent="0.2">
      <c r="C1350" s="11">
        <f t="shared" si="89"/>
        <v>0</v>
      </c>
      <c r="D1350" s="11">
        <f t="shared" si="90"/>
        <v>0</v>
      </c>
      <c r="E1350" s="11">
        <f t="shared" si="91"/>
        <v>0</v>
      </c>
      <c r="G1350" s="11">
        <f t="shared" si="92"/>
        <v>0</v>
      </c>
    </row>
    <row r="1351" spans="3:7" x14ac:dyDescent="0.2">
      <c r="C1351" s="11">
        <f t="shared" si="89"/>
        <v>0</v>
      </c>
      <c r="D1351" s="11">
        <f t="shared" si="90"/>
        <v>0</v>
      </c>
      <c r="E1351" s="11">
        <f t="shared" si="91"/>
        <v>0</v>
      </c>
      <c r="G1351" s="11">
        <f t="shared" si="92"/>
        <v>0</v>
      </c>
    </row>
    <row r="1352" spans="3:7" x14ac:dyDescent="0.2">
      <c r="C1352" s="11">
        <f t="shared" si="89"/>
        <v>0</v>
      </c>
      <c r="D1352" s="11">
        <f t="shared" si="90"/>
        <v>0</v>
      </c>
      <c r="E1352" s="11">
        <f t="shared" si="91"/>
        <v>0</v>
      </c>
      <c r="G1352" s="11">
        <f t="shared" si="92"/>
        <v>0</v>
      </c>
    </row>
    <row r="1353" spans="3:7" x14ac:dyDescent="0.2">
      <c r="C1353" s="11">
        <f t="shared" si="89"/>
        <v>0</v>
      </c>
      <c r="D1353" s="11">
        <f t="shared" si="90"/>
        <v>0</v>
      </c>
      <c r="E1353" s="11">
        <f t="shared" si="91"/>
        <v>0</v>
      </c>
      <c r="G1353" s="11">
        <f t="shared" si="92"/>
        <v>0</v>
      </c>
    </row>
    <row r="1354" spans="3:7" x14ac:dyDescent="0.2">
      <c r="C1354" s="11">
        <f t="shared" si="89"/>
        <v>0</v>
      </c>
      <c r="D1354" s="11">
        <f t="shared" si="90"/>
        <v>0</v>
      </c>
      <c r="E1354" s="11">
        <f t="shared" si="91"/>
        <v>0</v>
      </c>
      <c r="G1354" s="11">
        <f t="shared" si="92"/>
        <v>0</v>
      </c>
    </row>
    <row r="1355" spans="3:7" x14ac:dyDescent="0.2">
      <c r="C1355" s="11">
        <f t="shared" si="89"/>
        <v>0</v>
      </c>
      <c r="D1355" s="11">
        <f t="shared" si="90"/>
        <v>0</v>
      </c>
      <c r="E1355" s="11">
        <f t="shared" si="91"/>
        <v>0</v>
      </c>
      <c r="G1355" s="11">
        <f t="shared" si="92"/>
        <v>0</v>
      </c>
    </row>
    <row r="1356" spans="3:7" x14ac:dyDescent="0.2">
      <c r="C1356" s="11">
        <f t="shared" si="89"/>
        <v>0</v>
      </c>
      <c r="D1356" s="11">
        <f t="shared" si="90"/>
        <v>0</v>
      </c>
      <c r="E1356" s="11">
        <f t="shared" si="91"/>
        <v>0</v>
      </c>
      <c r="G1356" s="11">
        <f t="shared" si="92"/>
        <v>0</v>
      </c>
    </row>
    <row r="1357" spans="3:7" x14ac:dyDescent="0.2">
      <c r="C1357" s="11">
        <f t="shared" si="89"/>
        <v>0</v>
      </c>
      <c r="D1357" s="11">
        <f t="shared" si="90"/>
        <v>0</v>
      </c>
      <c r="E1357" s="11">
        <f t="shared" si="91"/>
        <v>0</v>
      </c>
      <c r="G1357" s="11">
        <f t="shared" si="92"/>
        <v>0</v>
      </c>
    </row>
    <row r="1358" spans="3:7" x14ac:dyDescent="0.2">
      <c r="C1358" s="11">
        <f t="shared" si="89"/>
        <v>0</v>
      </c>
      <c r="D1358" s="11">
        <f t="shared" si="90"/>
        <v>0</v>
      </c>
      <c r="E1358" s="11">
        <f t="shared" si="91"/>
        <v>0</v>
      </c>
      <c r="G1358" s="11">
        <f t="shared" si="92"/>
        <v>0</v>
      </c>
    </row>
    <row r="1359" spans="3:7" x14ac:dyDescent="0.2">
      <c r="C1359" s="11">
        <f t="shared" si="89"/>
        <v>0</v>
      </c>
      <c r="D1359" s="11">
        <f t="shared" si="90"/>
        <v>0</v>
      </c>
      <c r="E1359" s="11">
        <f t="shared" si="91"/>
        <v>0</v>
      </c>
      <c r="G1359" s="11">
        <f t="shared" si="92"/>
        <v>0</v>
      </c>
    </row>
    <row r="1360" spans="3:7" x14ac:dyDescent="0.2">
      <c r="C1360" s="11">
        <f t="shared" si="89"/>
        <v>0</v>
      </c>
      <c r="D1360" s="11">
        <f t="shared" si="90"/>
        <v>0</v>
      </c>
      <c r="E1360" s="11">
        <f t="shared" si="91"/>
        <v>0</v>
      </c>
      <c r="G1360" s="11">
        <f t="shared" si="92"/>
        <v>0</v>
      </c>
    </row>
    <row r="1361" spans="3:7" x14ac:dyDescent="0.2">
      <c r="C1361" s="11">
        <f t="shared" si="89"/>
        <v>0</v>
      </c>
      <c r="D1361" s="11">
        <f t="shared" si="90"/>
        <v>0</v>
      </c>
      <c r="E1361" s="11">
        <f t="shared" si="91"/>
        <v>0</v>
      </c>
      <c r="G1361" s="11">
        <f t="shared" si="92"/>
        <v>0</v>
      </c>
    </row>
    <row r="1362" spans="3:7" x14ac:dyDescent="0.2">
      <c r="C1362" s="11">
        <f t="shared" si="89"/>
        <v>0</v>
      </c>
      <c r="D1362" s="11">
        <f t="shared" si="90"/>
        <v>0</v>
      </c>
      <c r="E1362" s="11">
        <f t="shared" si="91"/>
        <v>0</v>
      </c>
      <c r="G1362" s="11">
        <f t="shared" si="92"/>
        <v>0</v>
      </c>
    </row>
    <row r="1363" spans="3:7" x14ac:dyDescent="0.2">
      <c r="C1363" s="11">
        <f t="shared" si="89"/>
        <v>0</v>
      </c>
      <c r="D1363" s="11">
        <f t="shared" si="90"/>
        <v>0</v>
      </c>
      <c r="E1363" s="11">
        <f t="shared" si="91"/>
        <v>0</v>
      </c>
      <c r="G1363" s="11">
        <f t="shared" si="92"/>
        <v>0</v>
      </c>
    </row>
    <row r="1364" spans="3:7" x14ac:dyDescent="0.2">
      <c r="C1364" s="11">
        <f t="shared" si="89"/>
        <v>0</v>
      </c>
      <c r="D1364" s="11">
        <f t="shared" si="90"/>
        <v>0</v>
      </c>
      <c r="E1364" s="11">
        <f t="shared" si="91"/>
        <v>0</v>
      </c>
      <c r="G1364" s="11">
        <f t="shared" si="92"/>
        <v>0</v>
      </c>
    </row>
    <row r="1365" spans="3:7" x14ac:dyDescent="0.2">
      <c r="C1365" s="11">
        <f t="shared" si="89"/>
        <v>0</v>
      </c>
      <c r="D1365" s="11">
        <f t="shared" si="90"/>
        <v>0</v>
      </c>
      <c r="E1365" s="11">
        <f t="shared" si="91"/>
        <v>0</v>
      </c>
      <c r="G1365" s="11">
        <f t="shared" si="92"/>
        <v>0</v>
      </c>
    </row>
    <row r="1366" spans="3:7" x14ac:dyDescent="0.2">
      <c r="C1366" s="11">
        <f t="shared" si="89"/>
        <v>0</v>
      </c>
      <c r="D1366" s="11">
        <f t="shared" si="90"/>
        <v>0</v>
      </c>
      <c r="E1366" s="11">
        <f t="shared" si="91"/>
        <v>0</v>
      </c>
      <c r="G1366" s="11">
        <f t="shared" si="92"/>
        <v>0</v>
      </c>
    </row>
    <row r="1367" spans="3:7" x14ac:dyDescent="0.2">
      <c r="C1367" s="11">
        <f t="shared" si="89"/>
        <v>0</v>
      </c>
      <c r="D1367" s="11">
        <f t="shared" si="90"/>
        <v>0</v>
      </c>
      <c r="E1367" s="11">
        <f t="shared" si="91"/>
        <v>0</v>
      </c>
      <c r="G1367" s="11">
        <f t="shared" si="92"/>
        <v>0</v>
      </c>
    </row>
    <row r="1368" spans="3:7" x14ac:dyDescent="0.2">
      <c r="C1368" s="11">
        <f t="shared" si="89"/>
        <v>0</v>
      </c>
      <c r="D1368" s="11">
        <f t="shared" si="90"/>
        <v>0</v>
      </c>
      <c r="E1368" s="11">
        <f t="shared" si="91"/>
        <v>0</v>
      </c>
      <c r="G1368" s="11">
        <f t="shared" si="92"/>
        <v>0</v>
      </c>
    </row>
    <row r="1369" spans="3:7" x14ac:dyDescent="0.2">
      <c r="C1369" s="11">
        <f t="shared" si="89"/>
        <v>0</v>
      </c>
      <c r="D1369" s="11">
        <f t="shared" si="90"/>
        <v>0</v>
      </c>
      <c r="E1369" s="11">
        <f t="shared" si="91"/>
        <v>0</v>
      </c>
      <c r="G1369" s="11">
        <f t="shared" si="92"/>
        <v>0</v>
      </c>
    </row>
    <row r="1370" spans="3:7" x14ac:dyDescent="0.2">
      <c r="C1370" s="11">
        <f t="shared" si="89"/>
        <v>0</v>
      </c>
      <c r="D1370" s="11">
        <f t="shared" si="90"/>
        <v>0</v>
      </c>
      <c r="E1370" s="11">
        <f t="shared" si="91"/>
        <v>0</v>
      </c>
      <c r="G1370" s="11">
        <f t="shared" si="92"/>
        <v>0</v>
      </c>
    </row>
    <row r="1371" spans="3:7" x14ac:dyDescent="0.2">
      <c r="C1371" s="11">
        <f t="shared" si="89"/>
        <v>0</v>
      </c>
      <c r="D1371" s="11">
        <f t="shared" si="90"/>
        <v>0</v>
      </c>
      <c r="E1371" s="11">
        <f t="shared" si="91"/>
        <v>0</v>
      </c>
      <c r="G1371" s="11">
        <f t="shared" si="92"/>
        <v>0</v>
      </c>
    </row>
    <row r="1372" spans="3:7" x14ac:dyDescent="0.2">
      <c r="C1372" s="11">
        <f t="shared" si="89"/>
        <v>0</v>
      </c>
      <c r="D1372" s="11">
        <f t="shared" si="90"/>
        <v>0</v>
      </c>
      <c r="E1372" s="11">
        <f t="shared" si="91"/>
        <v>0</v>
      </c>
      <c r="G1372" s="11">
        <f t="shared" si="92"/>
        <v>0</v>
      </c>
    </row>
    <row r="1373" spans="3:7" x14ac:dyDescent="0.2">
      <c r="C1373" s="11">
        <f t="shared" si="89"/>
        <v>0</v>
      </c>
      <c r="D1373" s="11">
        <f t="shared" si="90"/>
        <v>0</v>
      </c>
      <c r="E1373" s="11">
        <f t="shared" si="91"/>
        <v>0</v>
      </c>
      <c r="G1373" s="11">
        <f t="shared" si="92"/>
        <v>0</v>
      </c>
    </row>
    <row r="1374" spans="3:7" x14ac:dyDescent="0.2">
      <c r="C1374" s="11">
        <f t="shared" ref="C1374:C1437" si="93">MIN($B$19,G1373+D1374)</f>
        <v>0</v>
      </c>
      <c r="D1374" s="11">
        <f t="shared" ref="D1374:D1437" si="94">ROUND(G1373*$B$22,2)</f>
        <v>0</v>
      </c>
      <c r="E1374" s="11">
        <f t="shared" ref="E1374:E1437" si="95">C1374-D1374</f>
        <v>0</v>
      </c>
      <c r="G1374" s="11">
        <f t="shared" ref="G1374:G1437" si="96">G1373-E1374-F1374</f>
        <v>0</v>
      </c>
    </row>
    <row r="1375" spans="3:7" x14ac:dyDescent="0.2">
      <c r="C1375" s="11">
        <f t="shared" si="93"/>
        <v>0</v>
      </c>
      <c r="D1375" s="11">
        <f t="shared" si="94"/>
        <v>0</v>
      </c>
      <c r="E1375" s="11">
        <f t="shared" si="95"/>
        <v>0</v>
      </c>
      <c r="G1375" s="11">
        <f t="shared" si="96"/>
        <v>0</v>
      </c>
    </row>
    <row r="1376" spans="3:7" x14ac:dyDescent="0.2">
      <c r="C1376" s="11">
        <f t="shared" si="93"/>
        <v>0</v>
      </c>
      <c r="D1376" s="11">
        <f t="shared" si="94"/>
        <v>0</v>
      </c>
      <c r="E1376" s="11">
        <f t="shared" si="95"/>
        <v>0</v>
      </c>
      <c r="G1376" s="11">
        <f t="shared" si="96"/>
        <v>0</v>
      </c>
    </row>
    <row r="1377" spans="3:7" x14ac:dyDescent="0.2">
      <c r="C1377" s="11">
        <f t="shared" si="93"/>
        <v>0</v>
      </c>
      <c r="D1377" s="11">
        <f t="shared" si="94"/>
        <v>0</v>
      </c>
      <c r="E1377" s="11">
        <f t="shared" si="95"/>
        <v>0</v>
      </c>
      <c r="G1377" s="11">
        <f t="shared" si="96"/>
        <v>0</v>
      </c>
    </row>
    <row r="1378" spans="3:7" x14ac:dyDescent="0.2">
      <c r="C1378" s="11">
        <f t="shared" si="93"/>
        <v>0</v>
      </c>
      <c r="D1378" s="11">
        <f t="shared" si="94"/>
        <v>0</v>
      </c>
      <c r="E1378" s="11">
        <f t="shared" si="95"/>
        <v>0</v>
      </c>
      <c r="G1378" s="11">
        <f t="shared" si="96"/>
        <v>0</v>
      </c>
    </row>
    <row r="1379" spans="3:7" x14ac:dyDescent="0.2">
      <c r="C1379" s="11">
        <f t="shared" si="93"/>
        <v>0</v>
      </c>
      <c r="D1379" s="11">
        <f t="shared" si="94"/>
        <v>0</v>
      </c>
      <c r="E1379" s="11">
        <f t="shared" si="95"/>
        <v>0</v>
      </c>
      <c r="G1379" s="11">
        <f t="shared" si="96"/>
        <v>0</v>
      </c>
    </row>
    <row r="1380" spans="3:7" x14ac:dyDescent="0.2">
      <c r="C1380" s="11">
        <f t="shared" si="93"/>
        <v>0</v>
      </c>
      <c r="D1380" s="11">
        <f t="shared" si="94"/>
        <v>0</v>
      </c>
      <c r="E1380" s="11">
        <f t="shared" si="95"/>
        <v>0</v>
      </c>
      <c r="G1380" s="11">
        <f t="shared" si="96"/>
        <v>0</v>
      </c>
    </row>
    <row r="1381" spans="3:7" x14ac:dyDescent="0.2">
      <c r="C1381" s="11">
        <f t="shared" si="93"/>
        <v>0</v>
      </c>
      <c r="D1381" s="11">
        <f t="shared" si="94"/>
        <v>0</v>
      </c>
      <c r="E1381" s="11">
        <f t="shared" si="95"/>
        <v>0</v>
      </c>
      <c r="G1381" s="11">
        <f t="shared" si="96"/>
        <v>0</v>
      </c>
    </row>
    <row r="1382" spans="3:7" x14ac:dyDescent="0.2">
      <c r="C1382" s="11">
        <f t="shared" si="93"/>
        <v>0</v>
      </c>
      <c r="D1382" s="11">
        <f t="shared" si="94"/>
        <v>0</v>
      </c>
      <c r="E1382" s="11">
        <f t="shared" si="95"/>
        <v>0</v>
      </c>
      <c r="G1382" s="11">
        <f t="shared" si="96"/>
        <v>0</v>
      </c>
    </row>
    <row r="1383" spans="3:7" x14ac:dyDescent="0.2">
      <c r="C1383" s="11">
        <f t="shared" si="93"/>
        <v>0</v>
      </c>
      <c r="D1383" s="11">
        <f t="shared" si="94"/>
        <v>0</v>
      </c>
      <c r="E1383" s="11">
        <f t="shared" si="95"/>
        <v>0</v>
      </c>
      <c r="G1383" s="11">
        <f t="shared" si="96"/>
        <v>0</v>
      </c>
    </row>
    <row r="1384" spans="3:7" x14ac:dyDescent="0.2">
      <c r="C1384" s="11">
        <f t="shared" si="93"/>
        <v>0</v>
      </c>
      <c r="D1384" s="11">
        <f t="shared" si="94"/>
        <v>0</v>
      </c>
      <c r="E1384" s="11">
        <f t="shared" si="95"/>
        <v>0</v>
      </c>
      <c r="G1384" s="11">
        <f t="shared" si="96"/>
        <v>0</v>
      </c>
    </row>
    <row r="1385" spans="3:7" x14ac:dyDescent="0.2">
      <c r="C1385" s="11">
        <f t="shared" si="93"/>
        <v>0</v>
      </c>
      <c r="D1385" s="11">
        <f t="shared" si="94"/>
        <v>0</v>
      </c>
      <c r="E1385" s="11">
        <f t="shared" si="95"/>
        <v>0</v>
      </c>
      <c r="G1385" s="11">
        <f t="shared" si="96"/>
        <v>0</v>
      </c>
    </row>
    <row r="1386" spans="3:7" x14ac:dyDescent="0.2">
      <c r="C1386" s="11">
        <f t="shared" si="93"/>
        <v>0</v>
      </c>
      <c r="D1386" s="11">
        <f t="shared" si="94"/>
        <v>0</v>
      </c>
      <c r="E1386" s="11">
        <f t="shared" si="95"/>
        <v>0</v>
      </c>
      <c r="G1386" s="11">
        <f t="shared" si="96"/>
        <v>0</v>
      </c>
    </row>
    <row r="1387" spans="3:7" x14ac:dyDescent="0.2">
      <c r="C1387" s="11">
        <f t="shared" si="93"/>
        <v>0</v>
      </c>
      <c r="D1387" s="11">
        <f t="shared" si="94"/>
        <v>0</v>
      </c>
      <c r="E1387" s="11">
        <f t="shared" si="95"/>
        <v>0</v>
      </c>
      <c r="G1387" s="11">
        <f t="shared" si="96"/>
        <v>0</v>
      </c>
    </row>
    <row r="1388" spans="3:7" x14ac:dyDescent="0.2">
      <c r="C1388" s="11">
        <f t="shared" si="93"/>
        <v>0</v>
      </c>
      <c r="D1388" s="11">
        <f t="shared" si="94"/>
        <v>0</v>
      </c>
      <c r="E1388" s="11">
        <f t="shared" si="95"/>
        <v>0</v>
      </c>
      <c r="G1388" s="11">
        <f t="shared" si="96"/>
        <v>0</v>
      </c>
    </row>
    <row r="1389" spans="3:7" x14ac:dyDescent="0.2">
      <c r="C1389" s="11">
        <f t="shared" si="93"/>
        <v>0</v>
      </c>
      <c r="D1389" s="11">
        <f t="shared" si="94"/>
        <v>0</v>
      </c>
      <c r="E1389" s="11">
        <f t="shared" si="95"/>
        <v>0</v>
      </c>
      <c r="G1389" s="11">
        <f t="shared" si="96"/>
        <v>0</v>
      </c>
    </row>
    <row r="1390" spans="3:7" x14ac:dyDescent="0.2">
      <c r="C1390" s="11">
        <f t="shared" si="93"/>
        <v>0</v>
      </c>
      <c r="D1390" s="11">
        <f t="shared" si="94"/>
        <v>0</v>
      </c>
      <c r="E1390" s="11">
        <f t="shared" si="95"/>
        <v>0</v>
      </c>
      <c r="G1390" s="11">
        <f t="shared" si="96"/>
        <v>0</v>
      </c>
    </row>
    <row r="1391" spans="3:7" x14ac:dyDescent="0.2">
      <c r="C1391" s="11">
        <f t="shared" si="93"/>
        <v>0</v>
      </c>
      <c r="D1391" s="11">
        <f t="shared" si="94"/>
        <v>0</v>
      </c>
      <c r="E1391" s="11">
        <f t="shared" si="95"/>
        <v>0</v>
      </c>
      <c r="G1391" s="11">
        <f t="shared" si="96"/>
        <v>0</v>
      </c>
    </row>
    <row r="1392" spans="3:7" x14ac:dyDescent="0.2">
      <c r="C1392" s="11">
        <f t="shared" si="93"/>
        <v>0</v>
      </c>
      <c r="D1392" s="11">
        <f t="shared" si="94"/>
        <v>0</v>
      </c>
      <c r="E1392" s="11">
        <f t="shared" si="95"/>
        <v>0</v>
      </c>
      <c r="G1392" s="11">
        <f t="shared" si="96"/>
        <v>0</v>
      </c>
    </row>
    <row r="1393" spans="3:7" x14ac:dyDescent="0.2">
      <c r="C1393" s="11">
        <f t="shared" si="93"/>
        <v>0</v>
      </c>
      <c r="D1393" s="11">
        <f t="shared" si="94"/>
        <v>0</v>
      </c>
      <c r="E1393" s="11">
        <f t="shared" si="95"/>
        <v>0</v>
      </c>
      <c r="G1393" s="11">
        <f t="shared" si="96"/>
        <v>0</v>
      </c>
    </row>
    <row r="1394" spans="3:7" x14ac:dyDescent="0.2">
      <c r="C1394" s="11">
        <f t="shared" si="93"/>
        <v>0</v>
      </c>
      <c r="D1394" s="11">
        <f t="shared" si="94"/>
        <v>0</v>
      </c>
      <c r="E1394" s="11">
        <f t="shared" si="95"/>
        <v>0</v>
      </c>
      <c r="G1394" s="11">
        <f t="shared" si="96"/>
        <v>0</v>
      </c>
    </row>
    <row r="1395" spans="3:7" x14ac:dyDescent="0.2">
      <c r="C1395" s="11">
        <f t="shared" si="93"/>
        <v>0</v>
      </c>
      <c r="D1395" s="11">
        <f t="shared" si="94"/>
        <v>0</v>
      </c>
      <c r="E1395" s="11">
        <f t="shared" si="95"/>
        <v>0</v>
      </c>
      <c r="G1395" s="11">
        <f t="shared" si="96"/>
        <v>0</v>
      </c>
    </row>
    <row r="1396" spans="3:7" x14ac:dyDescent="0.2">
      <c r="C1396" s="11">
        <f t="shared" si="93"/>
        <v>0</v>
      </c>
      <c r="D1396" s="11">
        <f t="shared" si="94"/>
        <v>0</v>
      </c>
      <c r="E1396" s="11">
        <f t="shared" si="95"/>
        <v>0</v>
      </c>
      <c r="G1396" s="11">
        <f t="shared" si="96"/>
        <v>0</v>
      </c>
    </row>
    <row r="1397" spans="3:7" x14ac:dyDescent="0.2">
      <c r="C1397" s="11">
        <f t="shared" si="93"/>
        <v>0</v>
      </c>
      <c r="D1397" s="11">
        <f t="shared" si="94"/>
        <v>0</v>
      </c>
      <c r="E1397" s="11">
        <f t="shared" si="95"/>
        <v>0</v>
      </c>
      <c r="G1397" s="11">
        <f t="shared" si="96"/>
        <v>0</v>
      </c>
    </row>
    <row r="1398" spans="3:7" x14ac:dyDescent="0.2">
      <c r="C1398" s="11">
        <f t="shared" si="93"/>
        <v>0</v>
      </c>
      <c r="D1398" s="11">
        <f t="shared" si="94"/>
        <v>0</v>
      </c>
      <c r="E1398" s="11">
        <f t="shared" si="95"/>
        <v>0</v>
      </c>
      <c r="G1398" s="11">
        <f t="shared" si="96"/>
        <v>0</v>
      </c>
    </row>
    <row r="1399" spans="3:7" x14ac:dyDescent="0.2">
      <c r="C1399" s="11">
        <f t="shared" si="93"/>
        <v>0</v>
      </c>
      <c r="D1399" s="11">
        <f t="shared" si="94"/>
        <v>0</v>
      </c>
      <c r="E1399" s="11">
        <f t="shared" si="95"/>
        <v>0</v>
      </c>
      <c r="G1399" s="11">
        <f t="shared" si="96"/>
        <v>0</v>
      </c>
    </row>
    <row r="1400" spans="3:7" x14ac:dyDescent="0.2">
      <c r="C1400" s="11">
        <f t="shared" si="93"/>
        <v>0</v>
      </c>
      <c r="D1400" s="11">
        <f t="shared" si="94"/>
        <v>0</v>
      </c>
      <c r="E1400" s="11">
        <f t="shared" si="95"/>
        <v>0</v>
      </c>
      <c r="G1400" s="11">
        <f t="shared" si="96"/>
        <v>0</v>
      </c>
    </row>
    <row r="1401" spans="3:7" x14ac:dyDescent="0.2">
      <c r="C1401" s="11">
        <f t="shared" si="93"/>
        <v>0</v>
      </c>
      <c r="D1401" s="11">
        <f t="shared" si="94"/>
        <v>0</v>
      </c>
      <c r="E1401" s="11">
        <f t="shared" si="95"/>
        <v>0</v>
      </c>
      <c r="G1401" s="11">
        <f t="shared" si="96"/>
        <v>0</v>
      </c>
    </row>
    <row r="1402" spans="3:7" x14ac:dyDescent="0.2">
      <c r="C1402" s="11">
        <f t="shared" si="93"/>
        <v>0</v>
      </c>
      <c r="D1402" s="11">
        <f t="shared" si="94"/>
        <v>0</v>
      </c>
      <c r="E1402" s="11">
        <f t="shared" si="95"/>
        <v>0</v>
      </c>
      <c r="G1402" s="11">
        <f t="shared" si="96"/>
        <v>0</v>
      </c>
    </row>
    <row r="1403" spans="3:7" x14ac:dyDescent="0.2">
      <c r="C1403" s="11">
        <f t="shared" si="93"/>
        <v>0</v>
      </c>
      <c r="D1403" s="11">
        <f t="shared" si="94"/>
        <v>0</v>
      </c>
      <c r="E1403" s="11">
        <f t="shared" si="95"/>
        <v>0</v>
      </c>
      <c r="G1403" s="11">
        <f t="shared" si="96"/>
        <v>0</v>
      </c>
    </row>
    <row r="1404" spans="3:7" x14ac:dyDescent="0.2">
      <c r="C1404" s="11">
        <f t="shared" si="93"/>
        <v>0</v>
      </c>
      <c r="D1404" s="11">
        <f t="shared" si="94"/>
        <v>0</v>
      </c>
      <c r="E1404" s="11">
        <f t="shared" si="95"/>
        <v>0</v>
      </c>
      <c r="G1404" s="11">
        <f t="shared" si="96"/>
        <v>0</v>
      </c>
    </row>
    <row r="1405" spans="3:7" x14ac:dyDescent="0.2">
      <c r="C1405" s="11">
        <f t="shared" si="93"/>
        <v>0</v>
      </c>
      <c r="D1405" s="11">
        <f t="shared" si="94"/>
        <v>0</v>
      </c>
      <c r="E1405" s="11">
        <f t="shared" si="95"/>
        <v>0</v>
      </c>
      <c r="G1405" s="11">
        <f t="shared" si="96"/>
        <v>0</v>
      </c>
    </row>
    <row r="1406" spans="3:7" x14ac:dyDescent="0.2">
      <c r="C1406" s="11">
        <f t="shared" si="93"/>
        <v>0</v>
      </c>
      <c r="D1406" s="11">
        <f t="shared" si="94"/>
        <v>0</v>
      </c>
      <c r="E1406" s="11">
        <f t="shared" si="95"/>
        <v>0</v>
      </c>
      <c r="G1406" s="11">
        <f t="shared" si="96"/>
        <v>0</v>
      </c>
    </row>
    <row r="1407" spans="3:7" x14ac:dyDescent="0.2">
      <c r="C1407" s="11">
        <f t="shared" si="93"/>
        <v>0</v>
      </c>
      <c r="D1407" s="11">
        <f t="shared" si="94"/>
        <v>0</v>
      </c>
      <c r="E1407" s="11">
        <f t="shared" si="95"/>
        <v>0</v>
      </c>
      <c r="G1407" s="11">
        <f t="shared" si="96"/>
        <v>0</v>
      </c>
    </row>
    <row r="1408" spans="3:7" x14ac:dyDescent="0.2">
      <c r="C1408" s="11">
        <f t="shared" si="93"/>
        <v>0</v>
      </c>
      <c r="D1408" s="11">
        <f t="shared" si="94"/>
        <v>0</v>
      </c>
      <c r="E1408" s="11">
        <f t="shared" si="95"/>
        <v>0</v>
      </c>
      <c r="G1408" s="11">
        <f t="shared" si="96"/>
        <v>0</v>
      </c>
    </row>
    <row r="1409" spans="3:7" x14ac:dyDescent="0.2">
      <c r="C1409" s="11">
        <f t="shared" si="93"/>
        <v>0</v>
      </c>
      <c r="D1409" s="11">
        <f t="shared" si="94"/>
        <v>0</v>
      </c>
      <c r="E1409" s="11">
        <f t="shared" si="95"/>
        <v>0</v>
      </c>
      <c r="G1409" s="11">
        <f t="shared" si="96"/>
        <v>0</v>
      </c>
    </row>
    <row r="1410" spans="3:7" x14ac:dyDescent="0.2">
      <c r="C1410" s="11">
        <f t="shared" si="93"/>
        <v>0</v>
      </c>
      <c r="D1410" s="11">
        <f t="shared" si="94"/>
        <v>0</v>
      </c>
      <c r="E1410" s="11">
        <f t="shared" si="95"/>
        <v>0</v>
      </c>
      <c r="G1410" s="11">
        <f t="shared" si="96"/>
        <v>0</v>
      </c>
    </row>
    <row r="1411" spans="3:7" x14ac:dyDescent="0.2">
      <c r="C1411" s="11">
        <f t="shared" si="93"/>
        <v>0</v>
      </c>
      <c r="D1411" s="11">
        <f t="shared" si="94"/>
        <v>0</v>
      </c>
      <c r="E1411" s="11">
        <f t="shared" si="95"/>
        <v>0</v>
      </c>
      <c r="G1411" s="11">
        <f t="shared" si="96"/>
        <v>0</v>
      </c>
    </row>
    <row r="1412" spans="3:7" x14ac:dyDescent="0.2">
      <c r="C1412" s="11">
        <f t="shared" si="93"/>
        <v>0</v>
      </c>
      <c r="D1412" s="11">
        <f t="shared" si="94"/>
        <v>0</v>
      </c>
      <c r="E1412" s="11">
        <f t="shared" si="95"/>
        <v>0</v>
      </c>
      <c r="G1412" s="11">
        <f t="shared" si="96"/>
        <v>0</v>
      </c>
    </row>
    <row r="1413" spans="3:7" x14ac:dyDescent="0.2">
      <c r="C1413" s="11">
        <f t="shared" si="93"/>
        <v>0</v>
      </c>
      <c r="D1413" s="11">
        <f t="shared" si="94"/>
        <v>0</v>
      </c>
      <c r="E1413" s="11">
        <f t="shared" si="95"/>
        <v>0</v>
      </c>
      <c r="G1413" s="11">
        <f t="shared" si="96"/>
        <v>0</v>
      </c>
    </row>
    <row r="1414" spans="3:7" x14ac:dyDescent="0.2">
      <c r="C1414" s="11">
        <f t="shared" si="93"/>
        <v>0</v>
      </c>
      <c r="D1414" s="11">
        <f t="shared" si="94"/>
        <v>0</v>
      </c>
      <c r="E1414" s="11">
        <f t="shared" si="95"/>
        <v>0</v>
      </c>
      <c r="G1414" s="11">
        <f t="shared" si="96"/>
        <v>0</v>
      </c>
    </row>
    <row r="1415" spans="3:7" x14ac:dyDescent="0.2">
      <c r="C1415" s="11">
        <f t="shared" si="93"/>
        <v>0</v>
      </c>
      <c r="D1415" s="11">
        <f t="shared" si="94"/>
        <v>0</v>
      </c>
      <c r="E1415" s="11">
        <f t="shared" si="95"/>
        <v>0</v>
      </c>
      <c r="G1415" s="11">
        <f t="shared" si="96"/>
        <v>0</v>
      </c>
    </row>
    <row r="1416" spans="3:7" x14ac:dyDescent="0.2">
      <c r="C1416" s="11">
        <f t="shared" si="93"/>
        <v>0</v>
      </c>
      <c r="D1416" s="11">
        <f t="shared" si="94"/>
        <v>0</v>
      </c>
      <c r="E1416" s="11">
        <f t="shared" si="95"/>
        <v>0</v>
      </c>
      <c r="G1416" s="11">
        <f t="shared" si="96"/>
        <v>0</v>
      </c>
    </row>
    <row r="1417" spans="3:7" x14ac:dyDescent="0.2">
      <c r="C1417" s="11">
        <f t="shared" si="93"/>
        <v>0</v>
      </c>
      <c r="D1417" s="11">
        <f t="shared" si="94"/>
        <v>0</v>
      </c>
      <c r="E1417" s="11">
        <f t="shared" si="95"/>
        <v>0</v>
      </c>
      <c r="G1417" s="11">
        <f t="shared" si="96"/>
        <v>0</v>
      </c>
    </row>
    <row r="1418" spans="3:7" x14ac:dyDescent="0.2">
      <c r="C1418" s="11">
        <f t="shared" si="93"/>
        <v>0</v>
      </c>
      <c r="D1418" s="11">
        <f t="shared" si="94"/>
        <v>0</v>
      </c>
      <c r="E1418" s="11">
        <f t="shared" si="95"/>
        <v>0</v>
      </c>
      <c r="G1418" s="11">
        <f t="shared" si="96"/>
        <v>0</v>
      </c>
    </row>
    <row r="1419" spans="3:7" x14ac:dyDescent="0.2">
      <c r="C1419" s="11">
        <f t="shared" si="93"/>
        <v>0</v>
      </c>
      <c r="D1419" s="11">
        <f t="shared" si="94"/>
        <v>0</v>
      </c>
      <c r="E1419" s="11">
        <f t="shared" si="95"/>
        <v>0</v>
      </c>
      <c r="G1419" s="11">
        <f t="shared" si="96"/>
        <v>0</v>
      </c>
    </row>
    <row r="1420" spans="3:7" x14ac:dyDescent="0.2">
      <c r="C1420" s="11">
        <f t="shared" si="93"/>
        <v>0</v>
      </c>
      <c r="D1420" s="11">
        <f t="shared" si="94"/>
        <v>0</v>
      </c>
      <c r="E1420" s="11">
        <f t="shared" si="95"/>
        <v>0</v>
      </c>
      <c r="G1420" s="11">
        <f t="shared" si="96"/>
        <v>0</v>
      </c>
    </row>
    <row r="1421" spans="3:7" x14ac:dyDescent="0.2">
      <c r="C1421" s="11">
        <f t="shared" si="93"/>
        <v>0</v>
      </c>
      <c r="D1421" s="11">
        <f t="shared" si="94"/>
        <v>0</v>
      </c>
      <c r="E1421" s="11">
        <f t="shared" si="95"/>
        <v>0</v>
      </c>
      <c r="G1421" s="11">
        <f t="shared" si="96"/>
        <v>0</v>
      </c>
    </row>
    <row r="1422" spans="3:7" x14ac:dyDescent="0.2">
      <c r="C1422" s="11">
        <f t="shared" si="93"/>
        <v>0</v>
      </c>
      <c r="D1422" s="11">
        <f t="shared" si="94"/>
        <v>0</v>
      </c>
      <c r="E1422" s="11">
        <f t="shared" si="95"/>
        <v>0</v>
      </c>
      <c r="G1422" s="11">
        <f t="shared" si="96"/>
        <v>0</v>
      </c>
    </row>
    <row r="1423" spans="3:7" x14ac:dyDescent="0.2">
      <c r="C1423" s="11">
        <f t="shared" si="93"/>
        <v>0</v>
      </c>
      <c r="D1423" s="11">
        <f t="shared" si="94"/>
        <v>0</v>
      </c>
      <c r="E1423" s="11">
        <f t="shared" si="95"/>
        <v>0</v>
      </c>
      <c r="G1423" s="11">
        <f t="shared" si="96"/>
        <v>0</v>
      </c>
    </row>
    <row r="1424" spans="3:7" x14ac:dyDescent="0.2">
      <c r="C1424" s="11">
        <f t="shared" si="93"/>
        <v>0</v>
      </c>
      <c r="D1424" s="11">
        <f t="shared" si="94"/>
        <v>0</v>
      </c>
      <c r="E1424" s="11">
        <f t="shared" si="95"/>
        <v>0</v>
      </c>
      <c r="G1424" s="11">
        <f t="shared" si="96"/>
        <v>0</v>
      </c>
    </row>
    <row r="1425" spans="3:7" x14ac:dyDescent="0.2">
      <c r="C1425" s="11">
        <f t="shared" si="93"/>
        <v>0</v>
      </c>
      <c r="D1425" s="11">
        <f t="shared" si="94"/>
        <v>0</v>
      </c>
      <c r="E1425" s="11">
        <f t="shared" si="95"/>
        <v>0</v>
      </c>
      <c r="G1425" s="11">
        <f t="shared" si="96"/>
        <v>0</v>
      </c>
    </row>
    <row r="1426" spans="3:7" x14ac:dyDescent="0.2">
      <c r="C1426" s="11">
        <f t="shared" si="93"/>
        <v>0</v>
      </c>
      <c r="D1426" s="11">
        <f t="shared" si="94"/>
        <v>0</v>
      </c>
      <c r="E1426" s="11">
        <f t="shared" si="95"/>
        <v>0</v>
      </c>
      <c r="G1426" s="11">
        <f t="shared" si="96"/>
        <v>0</v>
      </c>
    </row>
    <row r="1427" spans="3:7" x14ac:dyDescent="0.2">
      <c r="C1427" s="11">
        <f t="shared" si="93"/>
        <v>0</v>
      </c>
      <c r="D1427" s="11">
        <f t="shared" si="94"/>
        <v>0</v>
      </c>
      <c r="E1427" s="11">
        <f t="shared" si="95"/>
        <v>0</v>
      </c>
      <c r="G1427" s="11">
        <f t="shared" si="96"/>
        <v>0</v>
      </c>
    </row>
    <row r="1428" spans="3:7" x14ac:dyDescent="0.2">
      <c r="C1428" s="11">
        <f t="shared" si="93"/>
        <v>0</v>
      </c>
      <c r="D1428" s="11">
        <f t="shared" si="94"/>
        <v>0</v>
      </c>
      <c r="E1428" s="11">
        <f t="shared" si="95"/>
        <v>0</v>
      </c>
      <c r="G1428" s="11">
        <f t="shared" si="96"/>
        <v>0</v>
      </c>
    </row>
    <row r="1429" spans="3:7" x14ac:dyDescent="0.2">
      <c r="C1429" s="11">
        <f t="shared" si="93"/>
        <v>0</v>
      </c>
      <c r="D1429" s="11">
        <f t="shared" si="94"/>
        <v>0</v>
      </c>
      <c r="E1429" s="11">
        <f t="shared" si="95"/>
        <v>0</v>
      </c>
      <c r="G1429" s="11">
        <f t="shared" si="96"/>
        <v>0</v>
      </c>
    </row>
    <row r="1430" spans="3:7" x14ac:dyDescent="0.2">
      <c r="C1430" s="11">
        <f t="shared" si="93"/>
        <v>0</v>
      </c>
      <c r="D1430" s="11">
        <f t="shared" si="94"/>
        <v>0</v>
      </c>
      <c r="E1430" s="11">
        <f t="shared" si="95"/>
        <v>0</v>
      </c>
      <c r="G1430" s="11">
        <f t="shared" si="96"/>
        <v>0</v>
      </c>
    </row>
    <row r="1431" spans="3:7" x14ac:dyDescent="0.2">
      <c r="C1431" s="11">
        <f t="shared" si="93"/>
        <v>0</v>
      </c>
      <c r="D1431" s="11">
        <f t="shared" si="94"/>
        <v>0</v>
      </c>
      <c r="E1431" s="11">
        <f t="shared" si="95"/>
        <v>0</v>
      </c>
      <c r="G1431" s="11">
        <f t="shared" si="96"/>
        <v>0</v>
      </c>
    </row>
    <row r="1432" spans="3:7" x14ac:dyDescent="0.2">
      <c r="C1432" s="11">
        <f t="shared" si="93"/>
        <v>0</v>
      </c>
      <c r="D1432" s="11">
        <f t="shared" si="94"/>
        <v>0</v>
      </c>
      <c r="E1432" s="11">
        <f t="shared" si="95"/>
        <v>0</v>
      </c>
      <c r="G1432" s="11">
        <f t="shared" si="96"/>
        <v>0</v>
      </c>
    </row>
    <row r="1433" spans="3:7" x14ac:dyDescent="0.2">
      <c r="C1433" s="11">
        <f t="shared" si="93"/>
        <v>0</v>
      </c>
      <c r="D1433" s="11">
        <f t="shared" si="94"/>
        <v>0</v>
      </c>
      <c r="E1433" s="11">
        <f t="shared" si="95"/>
        <v>0</v>
      </c>
      <c r="G1433" s="11">
        <f t="shared" si="96"/>
        <v>0</v>
      </c>
    </row>
    <row r="1434" spans="3:7" x14ac:dyDescent="0.2">
      <c r="C1434" s="11">
        <f t="shared" si="93"/>
        <v>0</v>
      </c>
      <c r="D1434" s="11">
        <f t="shared" si="94"/>
        <v>0</v>
      </c>
      <c r="E1434" s="11">
        <f t="shared" si="95"/>
        <v>0</v>
      </c>
      <c r="G1434" s="11">
        <f t="shared" si="96"/>
        <v>0</v>
      </c>
    </row>
    <row r="1435" spans="3:7" x14ac:dyDescent="0.2">
      <c r="C1435" s="11">
        <f t="shared" si="93"/>
        <v>0</v>
      </c>
      <c r="D1435" s="11">
        <f t="shared" si="94"/>
        <v>0</v>
      </c>
      <c r="E1435" s="11">
        <f t="shared" si="95"/>
        <v>0</v>
      </c>
      <c r="G1435" s="11">
        <f t="shared" si="96"/>
        <v>0</v>
      </c>
    </row>
    <row r="1436" spans="3:7" x14ac:dyDescent="0.2">
      <c r="C1436" s="11">
        <f t="shared" si="93"/>
        <v>0</v>
      </c>
      <c r="D1436" s="11">
        <f t="shared" si="94"/>
        <v>0</v>
      </c>
      <c r="E1436" s="11">
        <f t="shared" si="95"/>
        <v>0</v>
      </c>
      <c r="G1436" s="11">
        <f t="shared" si="96"/>
        <v>0</v>
      </c>
    </row>
    <row r="1437" spans="3:7" x14ac:dyDescent="0.2">
      <c r="C1437" s="11">
        <f t="shared" si="93"/>
        <v>0</v>
      </c>
      <c r="D1437" s="11">
        <f t="shared" si="94"/>
        <v>0</v>
      </c>
      <c r="E1437" s="11">
        <f t="shared" si="95"/>
        <v>0</v>
      </c>
      <c r="G1437" s="11">
        <f t="shared" si="96"/>
        <v>0</v>
      </c>
    </row>
    <row r="1438" spans="3:7" x14ac:dyDescent="0.2">
      <c r="C1438" s="11">
        <f t="shared" ref="C1438:C1501" si="97">MIN($B$19,G1437+D1438)</f>
        <v>0</v>
      </c>
      <c r="D1438" s="11">
        <f t="shared" ref="D1438:D1501" si="98">ROUND(G1437*$B$22,2)</f>
        <v>0</v>
      </c>
      <c r="E1438" s="11">
        <f t="shared" ref="E1438:E1501" si="99">C1438-D1438</f>
        <v>0</v>
      </c>
      <c r="G1438" s="11">
        <f t="shared" ref="G1438:G1501" si="100">G1437-E1438-F1438</f>
        <v>0</v>
      </c>
    </row>
    <row r="1439" spans="3:7" x14ac:dyDescent="0.2">
      <c r="C1439" s="11">
        <f t="shared" si="97"/>
        <v>0</v>
      </c>
      <c r="D1439" s="11">
        <f t="shared" si="98"/>
        <v>0</v>
      </c>
      <c r="E1439" s="11">
        <f t="shared" si="99"/>
        <v>0</v>
      </c>
      <c r="G1439" s="11">
        <f t="shared" si="100"/>
        <v>0</v>
      </c>
    </row>
    <row r="1440" spans="3:7" x14ac:dyDescent="0.2">
      <c r="C1440" s="11">
        <f t="shared" si="97"/>
        <v>0</v>
      </c>
      <c r="D1440" s="11">
        <f t="shared" si="98"/>
        <v>0</v>
      </c>
      <c r="E1440" s="11">
        <f t="shared" si="99"/>
        <v>0</v>
      </c>
      <c r="G1440" s="11">
        <f t="shared" si="100"/>
        <v>0</v>
      </c>
    </row>
    <row r="1441" spans="3:7" x14ac:dyDescent="0.2">
      <c r="C1441" s="11">
        <f t="shared" si="97"/>
        <v>0</v>
      </c>
      <c r="D1441" s="11">
        <f t="shared" si="98"/>
        <v>0</v>
      </c>
      <c r="E1441" s="11">
        <f t="shared" si="99"/>
        <v>0</v>
      </c>
      <c r="G1441" s="11">
        <f t="shared" si="100"/>
        <v>0</v>
      </c>
    </row>
    <row r="1442" spans="3:7" x14ac:dyDescent="0.2">
      <c r="C1442" s="11">
        <f t="shared" si="97"/>
        <v>0</v>
      </c>
      <c r="D1442" s="11">
        <f t="shared" si="98"/>
        <v>0</v>
      </c>
      <c r="E1442" s="11">
        <f t="shared" si="99"/>
        <v>0</v>
      </c>
      <c r="G1442" s="11">
        <f t="shared" si="100"/>
        <v>0</v>
      </c>
    </row>
    <row r="1443" spans="3:7" x14ac:dyDescent="0.2">
      <c r="C1443" s="11">
        <f t="shared" si="97"/>
        <v>0</v>
      </c>
      <c r="D1443" s="11">
        <f t="shared" si="98"/>
        <v>0</v>
      </c>
      <c r="E1443" s="11">
        <f t="shared" si="99"/>
        <v>0</v>
      </c>
      <c r="G1443" s="11">
        <f t="shared" si="100"/>
        <v>0</v>
      </c>
    </row>
    <row r="1444" spans="3:7" x14ac:dyDescent="0.2">
      <c r="C1444" s="11">
        <f t="shared" si="97"/>
        <v>0</v>
      </c>
      <c r="D1444" s="11">
        <f t="shared" si="98"/>
        <v>0</v>
      </c>
      <c r="E1444" s="11">
        <f t="shared" si="99"/>
        <v>0</v>
      </c>
      <c r="G1444" s="11">
        <f t="shared" si="100"/>
        <v>0</v>
      </c>
    </row>
    <row r="1445" spans="3:7" x14ac:dyDescent="0.2">
      <c r="C1445" s="11">
        <f t="shared" si="97"/>
        <v>0</v>
      </c>
      <c r="D1445" s="11">
        <f t="shared" si="98"/>
        <v>0</v>
      </c>
      <c r="E1445" s="11">
        <f t="shared" si="99"/>
        <v>0</v>
      </c>
      <c r="G1445" s="11">
        <f t="shared" si="100"/>
        <v>0</v>
      </c>
    </row>
    <row r="1446" spans="3:7" x14ac:dyDescent="0.2">
      <c r="C1446" s="11">
        <f t="shared" si="97"/>
        <v>0</v>
      </c>
      <c r="D1446" s="11">
        <f t="shared" si="98"/>
        <v>0</v>
      </c>
      <c r="E1446" s="11">
        <f t="shared" si="99"/>
        <v>0</v>
      </c>
      <c r="G1446" s="11">
        <f t="shared" si="100"/>
        <v>0</v>
      </c>
    </row>
    <row r="1447" spans="3:7" x14ac:dyDescent="0.2">
      <c r="C1447" s="11">
        <f t="shared" si="97"/>
        <v>0</v>
      </c>
      <c r="D1447" s="11">
        <f t="shared" si="98"/>
        <v>0</v>
      </c>
      <c r="E1447" s="11">
        <f t="shared" si="99"/>
        <v>0</v>
      </c>
      <c r="G1447" s="11">
        <f t="shared" si="100"/>
        <v>0</v>
      </c>
    </row>
    <row r="1448" spans="3:7" x14ac:dyDescent="0.2">
      <c r="C1448" s="11">
        <f t="shared" si="97"/>
        <v>0</v>
      </c>
      <c r="D1448" s="11">
        <f t="shared" si="98"/>
        <v>0</v>
      </c>
      <c r="E1448" s="11">
        <f t="shared" si="99"/>
        <v>0</v>
      </c>
      <c r="G1448" s="11">
        <f t="shared" si="100"/>
        <v>0</v>
      </c>
    </row>
    <row r="1449" spans="3:7" x14ac:dyDescent="0.2">
      <c r="C1449" s="11">
        <f t="shared" si="97"/>
        <v>0</v>
      </c>
      <c r="D1449" s="11">
        <f t="shared" si="98"/>
        <v>0</v>
      </c>
      <c r="E1449" s="11">
        <f t="shared" si="99"/>
        <v>0</v>
      </c>
      <c r="G1449" s="11">
        <f t="shared" si="100"/>
        <v>0</v>
      </c>
    </row>
    <row r="1450" spans="3:7" x14ac:dyDescent="0.2">
      <c r="C1450" s="11">
        <f t="shared" si="97"/>
        <v>0</v>
      </c>
      <c r="D1450" s="11">
        <f t="shared" si="98"/>
        <v>0</v>
      </c>
      <c r="E1450" s="11">
        <f t="shared" si="99"/>
        <v>0</v>
      </c>
      <c r="G1450" s="11">
        <f t="shared" si="100"/>
        <v>0</v>
      </c>
    </row>
    <row r="1451" spans="3:7" x14ac:dyDescent="0.2">
      <c r="C1451" s="11">
        <f t="shared" si="97"/>
        <v>0</v>
      </c>
      <c r="D1451" s="11">
        <f t="shared" si="98"/>
        <v>0</v>
      </c>
      <c r="E1451" s="11">
        <f t="shared" si="99"/>
        <v>0</v>
      </c>
      <c r="G1451" s="11">
        <f t="shared" si="100"/>
        <v>0</v>
      </c>
    </row>
    <row r="1452" spans="3:7" x14ac:dyDescent="0.2">
      <c r="C1452" s="11">
        <f t="shared" si="97"/>
        <v>0</v>
      </c>
      <c r="D1452" s="11">
        <f t="shared" si="98"/>
        <v>0</v>
      </c>
      <c r="E1452" s="11">
        <f t="shared" si="99"/>
        <v>0</v>
      </c>
      <c r="G1452" s="11">
        <f t="shared" si="100"/>
        <v>0</v>
      </c>
    </row>
    <row r="1453" spans="3:7" x14ac:dyDescent="0.2">
      <c r="C1453" s="11">
        <f t="shared" si="97"/>
        <v>0</v>
      </c>
      <c r="D1453" s="11">
        <f t="shared" si="98"/>
        <v>0</v>
      </c>
      <c r="E1453" s="11">
        <f t="shared" si="99"/>
        <v>0</v>
      </c>
      <c r="G1453" s="11">
        <f t="shared" si="100"/>
        <v>0</v>
      </c>
    </row>
    <row r="1454" spans="3:7" x14ac:dyDescent="0.2">
      <c r="C1454" s="11">
        <f t="shared" si="97"/>
        <v>0</v>
      </c>
      <c r="D1454" s="11">
        <f t="shared" si="98"/>
        <v>0</v>
      </c>
      <c r="E1454" s="11">
        <f t="shared" si="99"/>
        <v>0</v>
      </c>
      <c r="G1454" s="11">
        <f t="shared" si="100"/>
        <v>0</v>
      </c>
    </row>
    <row r="1455" spans="3:7" x14ac:dyDescent="0.2">
      <c r="C1455" s="11">
        <f t="shared" si="97"/>
        <v>0</v>
      </c>
      <c r="D1455" s="11">
        <f t="shared" si="98"/>
        <v>0</v>
      </c>
      <c r="E1455" s="11">
        <f t="shared" si="99"/>
        <v>0</v>
      </c>
      <c r="G1455" s="11">
        <f t="shared" si="100"/>
        <v>0</v>
      </c>
    </row>
    <row r="1456" spans="3:7" x14ac:dyDescent="0.2">
      <c r="C1456" s="11">
        <f t="shared" si="97"/>
        <v>0</v>
      </c>
      <c r="D1456" s="11">
        <f t="shared" si="98"/>
        <v>0</v>
      </c>
      <c r="E1456" s="11">
        <f t="shared" si="99"/>
        <v>0</v>
      </c>
      <c r="G1456" s="11">
        <f t="shared" si="100"/>
        <v>0</v>
      </c>
    </row>
    <row r="1457" spans="3:7" x14ac:dyDescent="0.2">
      <c r="C1457" s="11">
        <f t="shared" si="97"/>
        <v>0</v>
      </c>
      <c r="D1457" s="11">
        <f t="shared" si="98"/>
        <v>0</v>
      </c>
      <c r="E1457" s="11">
        <f t="shared" si="99"/>
        <v>0</v>
      </c>
      <c r="G1457" s="11">
        <f t="shared" si="100"/>
        <v>0</v>
      </c>
    </row>
    <row r="1458" spans="3:7" x14ac:dyDescent="0.2">
      <c r="C1458" s="11">
        <f t="shared" si="97"/>
        <v>0</v>
      </c>
      <c r="D1458" s="11">
        <f t="shared" si="98"/>
        <v>0</v>
      </c>
      <c r="E1458" s="11">
        <f t="shared" si="99"/>
        <v>0</v>
      </c>
      <c r="G1458" s="11">
        <f t="shared" si="100"/>
        <v>0</v>
      </c>
    </row>
    <row r="1459" spans="3:7" x14ac:dyDescent="0.2">
      <c r="C1459" s="11">
        <f t="shared" si="97"/>
        <v>0</v>
      </c>
      <c r="D1459" s="11">
        <f t="shared" si="98"/>
        <v>0</v>
      </c>
      <c r="E1459" s="11">
        <f t="shared" si="99"/>
        <v>0</v>
      </c>
      <c r="G1459" s="11">
        <f t="shared" si="100"/>
        <v>0</v>
      </c>
    </row>
    <row r="1460" spans="3:7" x14ac:dyDescent="0.2">
      <c r="C1460" s="11">
        <f t="shared" si="97"/>
        <v>0</v>
      </c>
      <c r="D1460" s="11">
        <f t="shared" si="98"/>
        <v>0</v>
      </c>
      <c r="E1460" s="11">
        <f t="shared" si="99"/>
        <v>0</v>
      </c>
      <c r="G1460" s="11">
        <f t="shared" si="100"/>
        <v>0</v>
      </c>
    </row>
    <row r="1461" spans="3:7" x14ac:dyDescent="0.2">
      <c r="C1461" s="11">
        <f t="shared" si="97"/>
        <v>0</v>
      </c>
      <c r="D1461" s="11">
        <f t="shared" si="98"/>
        <v>0</v>
      </c>
      <c r="E1461" s="11">
        <f t="shared" si="99"/>
        <v>0</v>
      </c>
      <c r="G1461" s="11">
        <f t="shared" si="100"/>
        <v>0</v>
      </c>
    </row>
    <row r="1462" spans="3:7" x14ac:dyDescent="0.2">
      <c r="C1462" s="11">
        <f t="shared" si="97"/>
        <v>0</v>
      </c>
      <c r="D1462" s="11">
        <f t="shared" si="98"/>
        <v>0</v>
      </c>
      <c r="E1462" s="11">
        <f t="shared" si="99"/>
        <v>0</v>
      </c>
      <c r="G1462" s="11">
        <f t="shared" si="100"/>
        <v>0</v>
      </c>
    </row>
    <row r="1463" spans="3:7" x14ac:dyDescent="0.2">
      <c r="C1463" s="11">
        <f t="shared" si="97"/>
        <v>0</v>
      </c>
      <c r="D1463" s="11">
        <f t="shared" si="98"/>
        <v>0</v>
      </c>
      <c r="E1463" s="11">
        <f t="shared" si="99"/>
        <v>0</v>
      </c>
      <c r="G1463" s="11">
        <f t="shared" si="100"/>
        <v>0</v>
      </c>
    </row>
    <row r="1464" spans="3:7" x14ac:dyDescent="0.2">
      <c r="C1464" s="11">
        <f t="shared" si="97"/>
        <v>0</v>
      </c>
      <c r="D1464" s="11">
        <f t="shared" si="98"/>
        <v>0</v>
      </c>
      <c r="E1464" s="11">
        <f t="shared" si="99"/>
        <v>0</v>
      </c>
      <c r="G1464" s="11">
        <f t="shared" si="100"/>
        <v>0</v>
      </c>
    </row>
    <row r="1465" spans="3:7" x14ac:dyDescent="0.2">
      <c r="C1465" s="11">
        <f t="shared" si="97"/>
        <v>0</v>
      </c>
      <c r="D1465" s="11">
        <f t="shared" si="98"/>
        <v>0</v>
      </c>
      <c r="E1465" s="11">
        <f t="shared" si="99"/>
        <v>0</v>
      </c>
      <c r="G1465" s="11">
        <f t="shared" si="100"/>
        <v>0</v>
      </c>
    </row>
    <row r="1466" spans="3:7" x14ac:dyDescent="0.2">
      <c r="C1466" s="11">
        <f t="shared" si="97"/>
        <v>0</v>
      </c>
      <c r="D1466" s="11">
        <f t="shared" si="98"/>
        <v>0</v>
      </c>
      <c r="E1466" s="11">
        <f t="shared" si="99"/>
        <v>0</v>
      </c>
      <c r="G1466" s="11">
        <f t="shared" si="100"/>
        <v>0</v>
      </c>
    </row>
    <row r="1467" spans="3:7" x14ac:dyDescent="0.2">
      <c r="C1467" s="11">
        <f t="shared" si="97"/>
        <v>0</v>
      </c>
      <c r="D1467" s="11">
        <f t="shared" si="98"/>
        <v>0</v>
      </c>
      <c r="E1467" s="11">
        <f t="shared" si="99"/>
        <v>0</v>
      </c>
      <c r="G1467" s="11">
        <f t="shared" si="100"/>
        <v>0</v>
      </c>
    </row>
    <row r="1468" spans="3:7" x14ac:dyDescent="0.2">
      <c r="C1468" s="11">
        <f t="shared" si="97"/>
        <v>0</v>
      </c>
      <c r="D1468" s="11">
        <f t="shared" si="98"/>
        <v>0</v>
      </c>
      <c r="E1468" s="11">
        <f t="shared" si="99"/>
        <v>0</v>
      </c>
      <c r="G1468" s="11">
        <f t="shared" si="100"/>
        <v>0</v>
      </c>
    </row>
    <row r="1469" spans="3:7" x14ac:dyDescent="0.2">
      <c r="C1469" s="11">
        <f t="shared" si="97"/>
        <v>0</v>
      </c>
      <c r="D1469" s="11">
        <f t="shared" si="98"/>
        <v>0</v>
      </c>
      <c r="E1469" s="11">
        <f t="shared" si="99"/>
        <v>0</v>
      </c>
      <c r="G1469" s="11">
        <f t="shared" si="100"/>
        <v>0</v>
      </c>
    </row>
    <row r="1470" spans="3:7" x14ac:dyDescent="0.2">
      <c r="C1470" s="11">
        <f t="shared" si="97"/>
        <v>0</v>
      </c>
      <c r="D1470" s="11">
        <f t="shared" si="98"/>
        <v>0</v>
      </c>
      <c r="E1470" s="11">
        <f t="shared" si="99"/>
        <v>0</v>
      </c>
      <c r="G1470" s="11">
        <f t="shared" si="100"/>
        <v>0</v>
      </c>
    </row>
    <row r="1471" spans="3:7" x14ac:dyDescent="0.2">
      <c r="C1471" s="11">
        <f t="shared" si="97"/>
        <v>0</v>
      </c>
      <c r="D1471" s="11">
        <f t="shared" si="98"/>
        <v>0</v>
      </c>
      <c r="E1471" s="11">
        <f t="shared" si="99"/>
        <v>0</v>
      </c>
      <c r="G1471" s="11">
        <f t="shared" si="100"/>
        <v>0</v>
      </c>
    </row>
    <row r="1472" spans="3:7" x14ac:dyDescent="0.2">
      <c r="C1472" s="11">
        <f t="shared" si="97"/>
        <v>0</v>
      </c>
      <c r="D1472" s="11">
        <f t="shared" si="98"/>
        <v>0</v>
      </c>
      <c r="E1472" s="11">
        <f t="shared" si="99"/>
        <v>0</v>
      </c>
      <c r="G1472" s="11">
        <f t="shared" si="100"/>
        <v>0</v>
      </c>
    </row>
    <row r="1473" spans="3:7" x14ac:dyDescent="0.2">
      <c r="C1473" s="11">
        <f t="shared" si="97"/>
        <v>0</v>
      </c>
      <c r="D1473" s="11">
        <f t="shared" si="98"/>
        <v>0</v>
      </c>
      <c r="E1473" s="11">
        <f t="shared" si="99"/>
        <v>0</v>
      </c>
      <c r="G1473" s="11">
        <f t="shared" si="100"/>
        <v>0</v>
      </c>
    </row>
    <row r="1474" spans="3:7" x14ac:dyDescent="0.2">
      <c r="C1474" s="11">
        <f t="shared" si="97"/>
        <v>0</v>
      </c>
      <c r="D1474" s="11">
        <f t="shared" si="98"/>
        <v>0</v>
      </c>
      <c r="E1474" s="11">
        <f t="shared" si="99"/>
        <v>0</v>
      </c>
      <c r="G1474" s="11">
        <f t="shared" si="100"/>
        <v>0</v>
      </c>
    </row>
    <row r="1475" spans="3:7" x14ac:dyDescent="0.2">
      <c r="C1475" s="11">
        <f t="shared" si="97"/>
        <v>0</v>
      </c>
      <c r="D1475" s="11">
        <f t="shared" si="98"/>
        <v>0</v>
      </c>
      <c r="E1475" s="11">
        <f t="shared" si="99"/>
        <v>0</v>
      </c>
      <c r="G1475" s="11">
        <f t="shared" si="100"/>
        <v>0</v>
      </c>
    </row>
    <row r="1476" spans="3:7" x14ac:dyDescent="0.2">
      <c r="C1476" s="11">
        <f t="shared" si="97"/>
        <v>0</v>
      </c>
      <c r="D1476" s="11">
        <f t="shared" si="98"/>
        <v>0</v>
      </c>
      <c r="E1476" s="11">
        <f t="shared" si="99"/>
        <v>0</v>
      </c>
      <c r="G1476" s="11">
        <f t="shared" si="100"/>
        <v>0</v>
      </c>
    </row>
    <row r="1477" spans="3:7" x14ac:dyDescent="0.2">
      <c r="C1477" s="11">
        <f t="shared" si="97"/>
        <v>0</v>
      </c>
      <c r="D1477" s="11">
        <f t="shared" si="98"/>
        <v>0</v>
      </c>
      <c r="E1477" s="11">
        <f t="shared" si="99"/>
        <v>0</v>
      </c>
      <c r="G1477" s="11">
        <f t="shared" si="100"/>
        <v>0</v>
      </c>
    </row>
    <row r="1478" spans="3:7" x14ac:dyDescent="0.2">
      <c r="C1478" s="11">
        <f t="shared" si="97"/>
        <v>0</v>
      </c>
      <c r="D1478" s="11">
        <f t="shared" si="98"/>
        <v>0</v>
      </c>
      <c r="E1478" s="11">
        <f t="shared" si="99"/>
        <v>0</v>
      </c>
      <c r="G1478" s="11">
        <f t="shared" si="100"/>
        <v>0</v>
      </c>
    </row>
    <row r="1479" spans="3:7" x14ac:dyDescent="0.2">
      <c r="C1479" s="11">
        <f t="shared" si="97"/>
        <v>0</v>
      </c>
      <c r="D1479" s="11">
        <f t="shared" si="98"/>
        <v>0</v>
      </c>
      <c r="E1479" s="11">
        <f t="shared" si="99"/>
        <v>0</v>
      </c>
      <c r="G1479" s="11">
        <f t="shared" si="100"/>
        <v>0</v>
      </c>
    </row>
    <row r="1480" spans="3:7" x14ac:dyDescent="0.2">
      <c r="C1480" s="11">
        <f t="shared" si="97"/>
        <v>0</v>
      </c>
      <c r="D1480" s="11">
        <f t="shared" si="98"/>
        <v>0</v>
      </c>
      <c r="E1480" s="11">
        <f t="shared" si="99"/>
        <v>0</v>
      </c>
      <c r="G1480" s="11">
        <f t="shared" si="100"/>
        <v>0</v>
      </c>
    </row>
    <row r="1481" spans="3:7" x14ac:dyDescent="0.2">
      <c r="C1481" s="11">
        <f t="shared" si="97"/>
        <v>0</v>
      </c>
      <c r="D1481" s="11">
        <f t="shared" si="98"/>
        <v>0</v>
      </c>
      <c r="E1481" s="11">
        <f t="shared" si="99"/>
        <v>0</v>
      </c>
      <c r="G1481" s="11">
        <f t="shared" si="100"/>
        <v>0</v>
      </c>
    </row>
    <row r="1482" spans="3:7" x14ac:dyDescent="0.2">
      <c r="C1482" s="11">
        <f t="shared" si="97"/>
        <v>0</v>
      </c>
      <c r="D1482" s="11">
        <f t="shared" si="98"/>
        <v>0</v>
      </c>
      <c r="E1482" s="11">
        <f t="shared" si="99"/>
        <v>0</v>
      </c>
      <c r="G1482" s="11">
        <f t="shared" si="100"/>
        <v>0</v>
      </c>
    </row>
    <row r="1483" spans="3:7" x14ac:dyDescent="0.2">
      <c r="C1483" s="11">
        <f t="shared" si="97"/>
        <v>0</v>
      </c>
      <c r="D1483" s="11">
        <f t="shared" si="98"/>
        <v>0</v>
      </c>
      <c r="E1483" s="11">
        <f t="shared" si="99"/>
        <v>0</v>
      </c>
      <c r="G1483" s="11">
        <f t="shared" si="100"/>
        <v>0</v>
      </c>
    </row>
    <row r="1484" spans="3:7" x14ac:dyDescent="0.2">
      <c r="C1484" s="11">
        <f t="shared" si="97"/>
        <v>0</v>
      </c>
      <c r="D1484" s="11">
        <f t="shared" si="98"/>
        <v>0</v>
      </c>
      <c r="E1484" s="11">
        <f t="shared" si="99"/>
        <v>0</v>
      </c>
      <c r="G1484" s="11">
        <f t="shared" si="100"/>
        <v>0</v>
      </c>
    </row>
    <row r="1485" spans="3:7" x14ac:dyDescent="0.2">
      <c r="C1485" s="11">
        <f t="shared" si="97"/>
        <v>0</v>
      </c>
      <c r="D1485" s="11">
        <f t="shared" si="98"/>
        <v>0</v>
      </c>
      <c r="E1485" s="11">
        <f t="shared" si="99"/>
        <v>0</v>
      </c>
      <c r="G1485" s="11">
        <f t="shared" si="100"/>
        <v>0</v>
      </c>
    </row>
    <row r="1486" spans="3:7" x14ac:dyDescent="0.2">
      <c r="C1486" s="11">
        <f t="shared" si="97"/>
        <v>0</v>
      </c>
      <c r="D1486" s="11">
        <f t="shared" si="98"/>
        <v>0</v>
      </c>
      <c r="E1486" s="11">
        <f t="shared" si="99"/>
        <v>0</v>
      </c>
      <c r="G1486" s="11">
        <f t="shared" si="100"/>
        <v>0</v>
      </c>
    </row>
    <row r="1487" spans="3:7" x14ac:dyDescent="0.2">
      <c r="C1487" s="11">
        <f t="shared" si="97"/>
        <v>0</v>
      </c>
      <c r="D1487" s="11">
        <f t="shared" si="98"/>
        <v>0</v>
      </c>
      <c r="E1487" s="11">
        <f t="shared" si="99"/>
        <v>0</v>
      </c>
      <c r="G1487" s="11">
        <f t="shared" si="100"/>
        <v>0</v>
      </c>
    </row>
    <row r="1488" spans="3:7" x14ac:dyDescent="0.2">
      <c r="C1488" s="11">
        <f t="shared" si="97"/>
        <v>0</v>
      </c>
      <c r="D1488" s="11">
        <f t="shared" si="98"/>
        <v>0</v>
      </c>
      <c r="E1488" s="11">
        <f t="shared" si="99"/>
        <v>0</v>
      </c>
      <c r="G1488" s="11">
        <f t="shared" si="100"/>
        <v>0</v>
      </c>
    </row>
    <row r="1489" spans="3:7" x14ac:dyDescent="0.2">
      <c r="C1489" s="11">
        <f t="shared" si="97"/>
        <v>0</v>
      </c>
      <c r="D1489" s="11">
        <f t="shared" si="98"/>
        <v>0</v>
      </c>
      <c r="E1489" s="11">
        <f t="shared" si="99"/>
        <v>0</v>
      </c>
      <c r="G1489" s="11">
        <f t="shared" si="100"/>
        <v>0</v>
      </c>
    </row>
    <row r="1490" spans="3:7" x14ac:dyDescent="0.2">
      <c r="C1490" s="11">
        <f t="shared" si="97"/>
        <v>0</v>
      </c>
      <c r="D1490" s="11">
        <f t="shared" si="98"/>
        <v>0</v>
      </c>
      <c r="E1490" s="11">
        <f t="shared" si="99"/>
        <v>0</v>
      </c>
      <c r="G1490" s="11">
        <f t="shared" si="100"/>
        <v>0</v>
      </c>
    </row>
    <row r="1491" spans="3:7" x14ac:dyDescent="0.2">
      <c r="C1491" s="11">
        <f t="shared" si="97"/>
        <v>0</v>
      </c>
      <c r="D1491" s="11">
        <f t="shared" si="98"/>
        <v>0</v>
      </c>
      <c r="E1491" s="11">
        <f t="shared" si="99"/>
        <v>0</v>
      </c>
      <c r="G1491" s="11">
        <f t="shared" si="100"/>
        <v>0</v>
      </c>
    </row>
    <row r="1492" spans="3:7" x14ac:dyDescent="0.2">
      <c r="C1492" s="11">
        <f t="shared" si="97"/>
        <v>0</v>
      </c>
      <c r="D1492" s="11">
        <f t="shared" si="98"/>
        <v>0</v>
      </c>
      <c r="E1492" s="11">
        <f t="shared" si="99"/>
        <v>0</v>
      </c>
      <c r="G1492" s="11">
        <f t="shared" si="100"/>
        <v>0</v>
      </c>
    </row>
    <row r="1493" spans="3:7" x14ac:dyDescent="0.2">
      <c r="C1493" s="11">
        <f t="shared" si="97"/>
        <v>0</v>
      </c>
      <c r="D1493" s="11">
        <f t="shared" si="98"/>
        <v>0</v>
      </c>
      <c r="E1493" s="11">
        <f t="shared" si="99"/>
        <v>0</v>
      </c>
      <c r="G1493" s="11">
        <f t="shared" si="100"/>
        <v>0</v>
      </c>
    </row>
    <row r="1494" spans="3:7" x14ac:dyDescent="0.2">
      <c r="C1494" s="11">
        <f t="shared" si="97"/>
        <v>0</v>
      </c>
      <c r="D1494" s="11">
        <f t="shared" si="98"/>
        <v>0</v>
      </c>
      <c r="E1494" s="11">
        <f t="shared" si="99"/>
        <v>0</v>
      </c>
      <c r="G1494" s="11">
        <f t="shared" si="100"/>
        <v>0</v>
      </c>
    </row>
    <row r="1495" spans="3:7" x14ac:dyDescent="0.2">
      <c r="C1495" s="11">
        <f t="shared" si="97"/>
        <v>0</v>
      </c>
      <c r="D1495" s="11">
        <f t="shared" si="98"/>
        <v>0</v>
      </c>
      <c r="E1495" s="11">
        <f t="shared" si="99"/>
        <v>0</v>
      </c>
      <c r="G1495" s="11">
        <f t="shared" si="100"/>
        <v>0</v>
      </c>
    </row>
    <row r="1496" spans="3:7" x14ac:dyDescent="0.2">
      <c r="C1496" s="11">
        <f t="shared" si="97"/>
        <v>0</v>
      </c>
      <c r="D1496" s="11">
        <f t="shared" si="98"/>
        <v>0</v>
      </c>
      <c r="E1496" s="11">
        <f t="shared" si="99"/>
        <v>0</v>
      </c>
      <c r="G1496" s="11">
        <f t="shared" si="100"/>
        <v>0</v>
      </c>
    </row>
    <row r="1497" spans="3:7" x14ac:dyDescent="0.2">
      <c r="C1497" s="11">
        <f t="shared" si="97"/>
        <v>0</v>
      </c>
      <c r="D1497" s="11">
        <f t="shared" si="98"/>
        <v>0</v>
      </c>
      <c r="E1497" s="11">
        <f t="shared" si="99"/>
        <v>0</v>
      </c>
      <c r="G1497" s="11">
        <f t="shared" si="100"/>
        <v>0</v>
      </c>
    </row>
    <row r="1498" spans="3:7" x14ac:dyDescent="0.2">
      <c r="C1498" s="11">
        <f t="shared" si="97"/>
        <v>0</v>
      </c>
      <c r="D1498" s="11">
        <f t="shared" si="98"/>
        <v>0</v>
      </c>
      <c r="E1498" s="11">
        <f t="shared" si="99"/>
        <v>0</v>
      </c>
      <c r="G1498" s="11">
        <f t="shared" si="100"/>
        <v>0</v>
      </c>
    </row>
    <row r="1499" spans="3:7" x14ac:dyDescent="0.2">
      <c r="C1499" s="11">
        <f t="shared" si="97"/>
        <v>0</v>
      </c>
      <c r="D1499" s="11">
        <f t="shared" si="98"/>
        <v>0</v>
      </c>
      <c r="E1499" s="11">
        <f t="shared" si="99"/>
        <v>0</v>
      </c>
      <c r="G1499" s="11">
        <f t="shared" si="100"/>
        <v>0</v>
      </c>
    </row>
    <row r="1500" spans="3:7" x14ac:dyDescent="0.2">
      <c r="C1500" s="11">
        <f t="shared" si="97"/>
        <v>0</v>
      </c>
      <c r="D1500" s="11">
        <f t="shared" si="98"/>
        <v>0</v>
      </c>
      <c r="E1500" s="11">
        <f t="shared" si="99"/>
        <v>0</v>
      </c>
      <c r="G1500" s="11">
        <f t="shared" si="100"/>
        <v>0</v>
      </c>
    </row>
    <row r="1501" spans="3:7" x14ac:dyDescent="0.2">
      <c r="C1501" s="11">
        <f t="shared" si="97"/>
        <v>0</v>
      </c>
      <c r="D1501" s="11">
        <f t="shared" si="98"/>
        <v>0</v>
      </c>
      <c r="E1501" s="11">
        <f t="shared" si="99"/>
        <v>0</v>
      </c>
      <c r="G1501" s="11">
        <f t="shared" si="100"/>
        <v>0</v>
      </c>
    </row>
    <row r="1502" spans="3:7" x14ac:dyDescent="0.2">
      <c r="C1502" s="11">
        <f t="shared" ref="C1502:C1565" si="101">MIN($B$19,G1501+D1502)</f>
        <v>0</v>
      </c>
      <c r="D1502" s="11">
        <f t="shared" ref="D1502:D1565" si="102">ROUND(G1501*$B$22,2)</f>
        <v>0</v>
      </c>
      <c r="E1502" s="11">
        <f t="shared" ref="E1502:E1565" si="103">C1502-D1502</f>
        <v>0</v>
      </c>
      <c r="G1502" s="11">
        <f t="shared" ref="G1502:G1565" si="104">G1501-E1502-F1502</f>
        <v>0</v>
      </c>
    </row>
    <row r="1503" spans="3:7" x14ac:dyDescent="0.2">
      <c r="C1503" s="11">
        <f t="shared" si="101"/>
        <v>0</v>
      </c>
      <c r="D1503" s="11">
        <f t="shared" si="102"/>
        <v>0</v>
      </c>
      <c r="E1503" s="11">
        <f t="shared" si="103"/>
        <v>0</v>
      </c>
      <c r="G1503" s="11">
        <f t="shared" si="104"/>
        <v>0</v>
      </c>
    </row>
    <row r="1504" spans="3:7" x14ac:dyDescent="0.2">
      <c r="C1504" s="11">
        <f t="shared" si="101"/>
        <v>0</v>
      </c>
      <c r="D1504" s="11">
        <f t="shared" si="102"/>
        <v>0</v>
      </c>
      <c r="E1504" s="11">
        <f t="shared" si="103"/>
        <v>0</v>
      </c>
      <c r="G1504" s="11">
        <f t="shared" si="104"/>
        <v>0</v>
      </c>
    </row>
    <row r="1505" spans="3:7" x14ac:dyDescent="0.2">
      <c r="C1505" s="11">
        <f t="shared" si="101"/>
        <v>0</v>
      </c>
      <c r="D1505" s="11">
        <f t="shared" si="102"/>
        <v>0</v>
      </c>
      <c r="E1505" s="11">
        <f t="shared" si="103"/>
        <v>0</v>
      </c>
      <c r="G1505" s="11">
        <f t="shared" si="104"/>
        <v>0</v>
      </c>
    </row>
    <row r="1506" spans="3:7" x14ac:dyDescent="0.2">
      <c r="C1506" s="11">
        <f t="shared" si="101"/>
        <v>0</v>
      </c>
      <c r="D1506" s="11">
        <f t="shared" si="102"/>
        <v>0</v>
      </c>
      <c r="E1506" s="11">
        <f t="shared" si="103"/>
        <v>0</v>
      </c>
      <c r="G1506" s="11">
        <f t="shared" si="104"/>
        <v>0</v>
      </c>
    </row>
    <row r="1507" spans="3:7" x14ac:dyDescent="0.2">
      <c r="C1507" s="11">
        <f t="shared" si="101"/>
        <v>0</v>
      </c>
      <c r="D1507" s="11">
        <f t="shared" si="102"/>
        <v>0</v>
      </c>
      <c r="E1507" s="11">
        <f t="shared" si="103"/>
        <v>0</v>
      </c>
      <c r="G1507" s="11">
        <f t="shared" si="104"/>
        <v>0</v>
      </c>
    </row>
    <row r="1508" spans="3:7" x14ac:dyDescent="0.2">
      <c r="C1508" s="11">
        <f t="shared" si="101"/>
        <v>0</v>
      </c>
      <c r="D1508" s="11">
        <f t="shared" si="102"/>
        <v>0</v>
      </c>
      <c r="E1508" s="11">
        <f t="shared" si="103"/>
        <v>0</v>
      </c>
      <c r="G1508" s="11">
        <f t="shared" si="104"/>
        <v>0</v>
      </c>
    </row>
    <row r="1509" spans="3:7" x14ac:dyDescent="0.2">
      <c r="C1509" s="11">
        <f t="shared" si="101"/>
        <v>0</v>
      </c>
      <c r="D1509" s="11">
        <f t="shared" si="102"/>
        <v>0</v>
      </c>
      <c r="E1509" s="11">
        <f t="shared" si="103"/>
        <v>0</v>
      </c>
      <c r="G1509" s="11">
        <f t="shared" si="104"/>
        <v>0</v>
      </c>
    </row>
    <row r="1510" spans="3:7" x14ac:dyDescent="0.2">
      <c r="C1510" s="11">
        <f t="shared" si="101"/>
        <v>0</v>
      </c>
      <c r="D1510" s="11">
        <f t="shared" si="102"/>
        <v>0</v>
      </c>
      <c r="E1510" s="11">
        <f t="shared" si="103"/>
        <v>0</v>
      </c>
      <c r="G1510" s="11">
        <f t="shared" si="104"/>
        <v>0</v>
      </c>
    </row>
    <row r="1511" spans="3:7" x14ac:dyDescent="0.2">
      <c r="C1511" s="11">
        <f t="shared" si="101"/>
        <v>0</v>
      </c>
      <c r="D1511" s="11">
        <f t="shared" si="102"/>
        <v>0</v>
      </c>
      <c r="E1511" s="11">
        <f t="shared" si="103"/>
        <v>0</v>
      </c>
      <c r="G1511" s="11">
        <f t="shared" si="104"/>
        <v>0</v>
      </c>
    </row>
    <row r="1512" spans="3:7" x14ac:dyDescent="0.2">
      <c r="C1512" s="11">
        <f t="shared" si="101"/>
        <v>0</v>
      </c>
      <c r="D1512" s="11">
        <f t="shared" si="102"/>
        <v>0</v>
      </c>
      <c r="E1512" s="11">
        <f t="shared" si="103"/>
        <v>0</v>
      </c>
      <c r="G1512" s="11">
        <f t="shared" si="104"/>
        <v>0</v>
      </c>
    </row>
    <row r="1513" spans="3:7" x14ac:dyDescent="0.2">
      <c r="C1513" s="11">
        <f t="shared" si="101"/>
        <v>0</v>
      </c>
      <c r="D1513" s="11">
        <f t="shared" si="102"/>
        <v>0</v>
      </c>
      <c r="E1513" s="11">
        <f t="shared" si="103"/>
        <v>0</v>
      </c>
      <c r="G1513" s="11">
        <f t="shared" si="104"/>
        <v>0</v>
      </c>
    </row>
    <row r="1514" spans="3:7" x14ac:dyDescent="0.2">
      <c r="C1514" s="11">
        <f t="shared" si="101"/>
        <v>0</v>
      </c>
      <c r="D1514" s="11">
        <f t="shared" si="102"/>
        <v>0</v>
      </c>
      <c r="E1514" s="11">
        <f t="shared" si="103"/>
        <v>0</v>
      </c>
      <c r="G1514" s="11">
        <f t="shared" si="104"/>
        <v>0</v>
      </c>
    </row>
    <row r="1515" spans="3:7" x14ac:dyDescent="0.2">
      <c r="C1515" s="11">
        <f t="shared" si="101"/>
        <v>0</v>
      </c>
      <c r="D1515" s="11">
        <f t="shared" si="102"/>
        <v>0</v>
      </c>
      <c r="E1515" s="11">
        <f t="shared" si="103"/>
        <v>0</v>
      </c>
      <c r="G1515" s="11">
        <f t="shared" si="104"/>
        <v>0</v>
      </c>
    </row>
    <row r="1516" spans="3:7" x14ac:dyDescent="0.2">
      <c r="C1516" s="11">
        <f t="shared" si="101"/>
        <v>0</v>
      </c>
      <c r="D1516" s="11">
        <f t="shared" si="102"/>
        <v>0</v>
      </c>
      <c r="E1516" s="11">
        <f t="shared" si="103"/>
        <v>0</v>
      </c>
      <c r="G1516" s="11">
        <f t="shared" si="104"/>
        <v>0</v>
      </c>
    </row>
    <row r="1517" spans="3:7" x14ac:dyDescent="0.2">
      <c r="C1517" s="11">
        <f t="shared" si="101"/>
        <v>0</v>
      </c>
      <c r="D1517" s="11">
        <f t="shared" si="102"/>
        <v>0</v>
      </c>
      <c r="E1517" s="11">
        <f t="shared" si="103"/>
        <v>0</v>
      </c>
      <c r="G1517" s="11">
        <f t="shared" si="104"/>
        <v>0</v>
      </c>
    </row>
    <row r="1518" spans="3:7" x14ac:dyDescent="0.2">
      <c r="C1518" s="11">
        <f t="shared" si="101"/>
        <v>0</v>
      </c>
      <c r="D1518" s="11">
        <f t="shared" si="102"/>
        <v>0</v>
      </c>
      <c r="E1518" s="11">
        <f t="shared" si="103"/>
        <v>0</v>
      </c>
      <c r="G1518" s="11">
        <f t="shared" si="104"/>
        <v>0</v>
      </c>
    </row>
    <row r="1519" spans="3:7" x14ac:dyDescent="0.2">
      <c r="C1519" s="11">
        <f t="shared" si="101"/>
        <v>0</v>
      </c>
      <c r="D1519" s="11">
        <f t="shared" si="102"/>
        <v>0</v>
      </c>
      <c r="E1519" s="11">
        <f t="shared" si="103"/>
        <v>0</v>
      </c>
      <c r="G1519" s="11">
        <f t="shared" si="104"/>
        <v>0</v>
      </c>
    </row>
    <row r="1520" spans="3:7" x14ac:dyDescent="0.2">
      <c r="C1520" s="11">
        <f t="shared" si="101"/>
        <v>0</v>
      </c>
      <c r="D1520" s="11">
        <f t="shared" si="102"/>
        <v>0</v>
      </c>
      <c r="E1520" s="11">
        <f t="shared" si="103"/>
        <v>0</v>
      </c>
      <c r="G1520" s="11">
        <f t="shared" si="104"/>
        <v>0</v>
      </c>
    </row>
    <row r="1521" spans="3:7" x14ac:dyDescent="0.2">
      <c r="C1521" s="11">
        <f t="shared" si="101"/>
        <v>0</v>
      </c>
      <c r="D1521" s="11">
        <f t="shared" si="102"/>
        <v>0</v>
      </c>
      <c r="E1521" s="11">
        <f t="shared" si="103"/>
        <v>0</v>
      </c>
      <c r="G1521" s="11">
        <f t="shared" si="104"/>
        <v>0</v>
      </c>
    </row>
    <row r="1522" spans="3:7" x14ac:dyDescent="0.2">
      <c r="C1522" s="11">
        <f t="shared" si="101"/>
        <v>0</v>
      </c>
      <c r="D1522" s="11">
        <f t="shared" si="102"/>
        <v>0</v>
      </c>
      <c r="E1522" s="11">
        <f t="shared" si="103"/>
        <v>0</v>
      </c>
      <c r="G1522" s="11">
        <f t="shared" si="104"/>
        <v>0</v>
      </c>
    </row>
    <row r="1523" spans="3:7" x14ac:dyDescent="0.2">
      <c r="C1523" s="11">
        <f t="shared" si="101"/>
        <v>0</v>
      </c>
      <c r="D1523" s="11">
        <f t="shared" si="102"/>
        <v>0</v>
      </c>
      <c r="E1523" s="11">
        <f t="shared" si="103"/>
        <v>0</v>
      </c>
      <c r="G1523" s="11">
        <f t="shared" si="104"/>
        <v>0</v>
      </c>
    </row>
    <row r="1524" spans="3:7" x14ac:dyDescent="0.2">
      <c r="C1524" s="11">
        <f t="shared" si="101"/>
        <v>0</v>
      </c>
      <c r="D1524" s="11">
        <f t="shared" si="102"/>
        <v>0</v>
      </c>
      <c r="E1524" s="11">
        <f t="shared" si="103"/>
        <v>0</v>
      </c>
      <c r="G1524" s="11">
        <f t="shared" si="104"/>
        <v>0</v>
      </c>
    </row>
    <row r="1525" spans="3:7" x14ac:dyDescent="0.2">
      <c r="C1525" s="11">
        <f t="shared" si="101"/>
        <v>0</v>
      </c>
      <c r="D1525" s="11">
        <f t="shared" si="102"/>
        <v>0</v>
      </c>
      <c r="E1525" s="11">
        <f t="shared" si="103"/>
        <v>0</v>
      </c>
      <c r="G1525" s="11">
        <f t="shared" si="104"/>
        <v>0</v>
      </c>
    </row>
    <row r="1526" spans="3:7" x14ac:dyDescent="0.2">
      <c r="C1526" s="11">
        <f t="shared" si="101"/>
        <v>0</v>
      </c>
      <c r="D1526" s="11">
        <f t="shared" si="102"/>
        <v>0</v>
      </c>
      <c r="E1526" s="11">
        <f t="shared" si="103"/>
        <v>0</v>
      </c>
      <c r="G1526" s="11">
        <f t="shared" si="104"/>
        <v>0</v>
      </c>
    </row>
    <row r="1527" spans="3:7" x14ac:dyDescent="0.2">
      <c r="C1527" s="11">
        <f t="shared" si="101"/>
        <v>0</v>
      </c>
      <c r="D1527" s="11">
        <f t="shared" si="102"/>
        <v>0</v>
      </c>
      <c r="E1527" s="11">
        <f t="shared" si="103"/>
        <v>0</v>
      </c>
      <c r="G1527" s="11">
        <f t="shared" si="104"/>
        <v>0</v>
      </c>
    </row>
    <row r="1528" spans="3:7" x14ac:dyDescent="0.2">
      <c r="C1528" s="11">
        <f t="shared" si="101"/>
        <v>0</v>
      </c>
      <c r="D1528" s="11">
        <f t="shared" si="102"/>
        <v>0</v>
      </c>
      <c r="E1528" s="11">
        <f t="shared" si="103"/>
        <v>0</v>
      </c>
      <c r="G1528" s="11">
        <f t="shared" si="104"/>
        <v>0</v>
      </c>
    </row>
    <row r="1529" spans="3:7" x14ac:dyDescent="0.2">
      <c r="C1529" s="11">
        <f t="shared" si="101"/>
        <v>0</v>
      </c>
      <c r="D1529" s="11">
        <f t="shared" si="102"/>
        <v>0</v>
      </c>
      <c r="E1529" s="11">
        <f t="shared" si="103"/>
        <v>0</v>
      </c>
      <c r="G1529" s="11">
        <f t="shared" si="104"/>
        <v>0</v>
      </c>
    </row>
    <row r="1530" spans="3:7" x14ac:dyDescent="0.2">
      <c r="C1530" s="11">
        <f t="shared" si="101"/>
        <v>0</v>
      </c>
      <c r="D1530" s="11">
        <f t="shared" si="102"/>
        <v>0</v>
      </c>
      <c r="E1530" s="11">
        <f t="shared" si="103"/>
        <v>0</v>
      </c>
      <c r="G1530" s="11">
        <f t="shared" si="104"/>
        <v>0</v>
      </c>
    </row>
    <row r="1531" spans="3:7" x14ac:dyDescent="0.2">
      <c r="C1531" s="11">
        <f t="shared" si="101"/>
        <v>0</v>
      </c>
      <c r="D1531" s="11">
        <f t="shared" si="102"/>
        <v>0</v>
      </c>
      <c r="E1531" s="11">
        <f t="shared" si="103"/>
        <v>0</v>
      </c>
      <c r="G1531" s="11">
        <f t="shared" si="104"/>
        <v>0</v>
      </c>
    </row>
    <row r="1532" spans="3:7" x14ac:dyDescent="0.2">
      <c r="C1532" s="11">
        <f t="shared" si="101"/>
        <v>0</v>
      </c>
      <c r="D1532" s="11">
        <f t="shared" si="102"/>
        <v>0</v>
      </c>
      <c r="E1532" s="11">
        <f t="shared" si="103"/>
        <v>0</v>
      </c>
      <c r="G1532" s="11">
        <f t="shared" si="104"/>
        <v>0</v>
      </c>
    </row>
    <row r="1533" spans="3:7" x14ac:dyDescent="0.2">
      <c r="C1533" s="11">
        <f t="shared" si="101"/>
        <v>0</v>
      </c>
      <c r="D1533" s="11">
        <f t="shared" si="102"/>
        <v>0</v>
      </c>
      <c r="E1533" s="11">
        <f t="shared" si="103"/>
        <v>0</v>
      </c>
      <c r="G1533" s="11">
        <f t="shared" si="104"/>
        <v>0</v>
      </c>
    </row>
    <row r="1534" spans="3:7" x14ac:dyDescent="0.2">
      <c r="C1534" s="11">
        <f t="shared" si="101"/>
        <v>0</v>
      </c>
      <c r="D1534" s="11">
        <f t="shared" si="102"/>
        <v>0</v>
      </c>
      <c r="E1534" s="11">
        <f t="shared" si="103"/>
        <v>0</v>
      </c>
      <c r="G1534" s="11">
        <f t="shared" si="104"/>
        <v>0</v>
      </c>
    </row>
    <row r="1535" spans="3:7" x14ac:dyDescent="0.2">
      <c r="C1535" s="11">
        <f t="shared" si="101"/>
        <v>0</v>
      </c>
      <c r="D1535" s="11">
        <f t="shared" si="102"/>
        <v>0</v>
      </c>
      <c r="E1535" s="11">
        <f t="shared" si="103"/>
        <v>0</v>
      </c>
      <c r="G1535" s="11">
        <f t="shared" si="104"/>
        <v>0</v>
      </c>
    </row>
    <row r="1536" spans="3:7" x14ac:dyDescent="0.2">
      <c r="C1536" s="11">
        <f t="shared" si="101"/>
        <v>0</v>
      </c>
      <c r="D1536" s="11">
        <f t="shared" si="102"/>
        <v>0</v>
      </c>
      <c r="E1536" s="11">
        <f t="shared" si="103"/>
        <v>0</v>
      </c>
      <c r="G1536" s="11">
        <f t="shared" si="104"/>
        <v>0</v>
      </c>
    </row>
    <row r="1537" spans="3:7" x14ac:dyDescent="0.2">
      <c r="C1537" s="11">
        <f t="shared" si="101"/>
        <v>0</v>
      </c>
      <c r="D1537" s="11">
        <f t="shared" si="102"/>
        <v>0</v>
      </c>
      <c r="E1537" s="11">
        <f t="shared" si="103"/>
        <v>0</v>
      </c>
      <c r="G1537" s="11">
        <f t="shared" si="104"/>
        <v>0</v>
      </c>
    </row>
    <row r="1538" spans="3:7" x14ac:dyDescent="0.2">
      <c r="C1538" s="11">
        <f t="shared" si="101"/>
        <v>0</v>
      </c>
      <c r="D1538" s="11">
        <f t="shared" si="102"/>
        <v>0</v>
      </c>
      <c r="E1538" s="11">
        <f t="shared" si="103"/>
        <v>0</v>
      </c>
      <c r="G1538" s="11">
        <f t="shared" si="104"/>
        <v>0</v>
      </c>
    </row>
    <row r="1539" spans="3:7" x14ac:dyDescent="0.2">
      <c r="C1539" s="11">
        <f t="shared" si="101"/>
        <v>0</v>
      </c>
      <c r="D1539" s="11">
        <f t="shared" si="102"/>
        <v>0</v>
      </c>
      <c r="E1539" s="11">
        <f t="shared" si="103"/>
        <v>0</v>
      </c>
      <c r="G1539" s="11">
        <f t="shared" si="104"/>
        <v>0</v>
      </c>
    </row>
    <row r="1540" spans="3:7" x14ac:dyDescent="0.2">
      <c r="C1540" s="11">
        <f t="shared" si="101"/>
        <v>0</v>
      </c>
      <c r="D1540" s="11">
        <f t="shared" si="102"/>
        <v>0</v>
      </c>
      <c r="E1540" s="11">
        <f t="shared" si="103"/>
        <v>0</v>
      </c>
      <c r="G1540" s="11">
        <f t="shared" si="104"/>
        <v>0</v>
      </c>
    </row>
    <row r="1541" spans="3:7" x14ac:dyDescent="0.2">
      <c r="C1541" s="11">
        <f t="shared" si="101"/>
        <v>0</v>
      </c>
      <c r="D1541" s="11">
        <f t="shared" si="102"/>
        <v>0</v>
      </c>
      <c r="E1541" s="11">
        <f t="shared" si="103"/>
        <v>0</v>
      </c>
      <c r="G1541" s="11">
        <f t="shared" si="104"/>
        <v>0</v>
      </c>
    </row>
    <row r="1542" spans="3:7" x14ac:dyDescent="0.2">
      <c r="C1542" s="11">
        <f t="shared" si="101"/>
        <v>0</v>
      </c>
      <c r="D1542" s="11">
        <f t="shared" si="102"/>
        <v>0</v>
      </c>
      <c r="E1542" s="11">
        <f t="shared" si="103"/>
        <v>0</v>
      </c>
      <c r="G1542" s="11">
        <f t="shared" si="104"/>
        <v>0</v>
      </c>
    </row>
    <row r="1543" spans="3:7" x14ac:dyDescent="0.2">
      <c r="C1543" s="11">
        <f t="shared" si="101"/>
        <v>0</v>
      </c>
      <c r="D1543" s="11">
        <f t="shared" si="102"/>
        <v>0</v>
      </c>
      <c r="E1543" s="11">
        <f t="shared" si="103"/>
        <v>0</v>
      </c>
      <c r="G1543" s="11">
        <f t="shared" si="104"/>
        <v>0</v>
      </c>
    </row>
    <row r="1544" spans="3:7" x14ac:dyDescent="0.2">
      <c r="C1544" s="11">
        <f t="shared" si="101"/>
        <v>0</v>
      </c>
      <c r="D1544" s="11">
        <f t="shared" si="102"/>
        <v>0</v>
      </c>
      <c r="E1544" s="11">
        <f t="shared" si="103"/>
        <v>0</v>
      </c>
      <c r="G1544" s="11">
        <f t="shared" si="104"/>
        <v>0</v>
      </c>
    </row>
    <row r="1545" spans="3:7" x14ac:dyDescent="0.2">
      <c r="C1545" s="11">
        <f t="shared" si="101"/>
        <v>0</v>
      </c>
      <c r="D1545" s="11">
        <f t="shared" si="102"/>
        <v>0</v>
      </c>
      <c r="E1545" s="11">
        <f t="shared" si="103"/>
        <v>0</v>
      </c>
      <c r="G1545" s="11">
        <f t="shared" si="104"/>
        <v>0</v>
      </c>
    </row>
    <row r="1546" spans="3:7" x14ac:dyDescent="0.2">
      <c r="C1546" s="11">
        <f t="shared" si="101"/>
        <v>0</v>
      </c>
      <c r="D1546" s="11">
        <f t="shared" si="102"/>
        <v>0</v>
      </c>
      <c r="E1546" s="11">
        <f t="shared" si="103"/>
        <v>0</v>
      </c>
      <c r="G1546" s="11">
        <f t="shared" si="104"/>
        <v>0</v>
      </c>
    </row>
    <row r="1547" spans="3:7" x14ac:dyDescent="0.2">
      <c r="C1547" s="11">
        <f t="shared" si="101"/>
        <v>0</v>
      </c>
      <c r="D1547" s="11">
        <f t="shared" si="102"/>
        <v>0</v>
      </c>
      <c r="E1547" s="11">
        <f t="shared" si="103"/>
        <v>0</v>
      </c>
      <c r="G1547" s="11">
        <f t="shared" si="104"/>
        <v>0</v>
      </c>
    </row>
    <row r="1548" spans="3:7" x14ac:dyDescent="0.2">
      <c r="C1548" s="11">
        <f t="shared" si="101"/>
        <v>0</v>
      </c>
      <c r="D1548" s="11">
        <f t="shared" si="102"/>
        <v>0</v>
      </c>
      <c r="E1548" s="11">
        <f t="shared" si="103"/>
        <v>0</v>
      </c>
      <c r="G1548" s="11">
        <f t="shared" si="104"/>
        <v>0</v>
      </c>
    </row>
    <row r="1549" spans="3:7" x14ac:dyDescent="0.2">
      <c r="C1549" s="11">
        <f t="shared" si="101"/>
        <v>0</v>
      </c>
      <c r="D1549" s="11">
        <f t="shared" si="102"/>
        <v>0</v>
      </c>
      <c r="E1549" s="11">
        <f t="shared" si="103"/>
        <v>0</v>
      </c>
      <c r="G1549" s="11">
        <f t="shared" si="104"/>
        <v>0</v>
      </c>
    </row>
    <row r="1550" spans="3:7" x14ac:dyDescent="0.2">
      <c r="C1550" s="11">
        <f t="shared" si="101"/>
        <v>0</v>
      </c>
      <c r="D1550" s="11">
        <f t="shared" si="102"/>
        <v>0</v>
      </c>
      <c r="E1550" s="11">
        <f t="shared" si="103"/>
        <v>0</v>
      </c>
      <c r="G1550" s="11">
        <f t="shared" si="104"/>
        <v>0</v>
      </c>
    </row>
    <row r="1551" spans="3:7" x14ac:dyDescent="0.2">
      <c r="C1551" s="11">
        <f t="shared" si="101"/>
        <v>0</v>
      </c>
      <c r="D1551" s="11">
        <f t="shared" si="102"/>
        <v>0</v>
      </c>
      <c r="E1551" s="11">
        <f t="shared" si="103"/>
        <v>0</v>
      </c>
      <c r="G1551" s="11">
        <f t="shared" si="104"/>
        <v>0</v>
      </c>
    </row>
    <row r="1552" spans="3:7" x14ac:dyDescent="0.2">
      <c r="C1552" s="11">
        <f t="shared" si="101"/>
        <v>0</v>
      </c>
      <c r="D1552" s="11">
        <f t="shared" si="102"/>
        <v>0</v>
      </c>
      <c r="E1552" s="11">
        <f t="shared" si="103"/>
        <v>0</v>
      </c>
      <c r="G1552" s="11">
        <f t="shared" si="104"/>
        <v>0</v>
      </c>
    </row>
    <row r="1553" spans="3:7" x14ac:dyDescent="0.2">
      <c r="C1553" s="11">
        <f t="shared" si="101"/>
        <v>0</v>
      </c>
      <c r="D1553" s="11">
        <f t="shared" si="102"/>
        <v>0</v>
      </c>
      <c r="E1553" s="11">
        <f t="shared" si="103"/>
        <v>0</v>
      </c>
      <c r="G1553" s="11">
        <f t="shared" si="104"/>
        <v>0</v>
      </c>
    </row>
    <row r="1554" spans="3:7" x14ac:dyDescent="0.2">
      <c r="C1554" s="11">
        <f t="shared" si="101"/>
        <v>0</v>
      </c>
      <c r="D1554" s="11">
        <f t="shared" si="102"/>
        <v>0</v>
      </c>
      <c r="E1554" s="11">
        <f t="shared" si="103"/>
        <v>0</v>
      </c>
      <c r="G1554" s="11">
        <f t="shared" si="104"/>
        <v>0</v>
      </c>
    </row>
    <row r="1555" spans="3:7" x14ac:dyDescent="0.2">
      <c r="C1555" s="11">
        <f t="shared" si="101"/>
        <v>0</v>
      </c>
      <c r="D1555" s="11">
        <f t="shared" si="102"/>
        <v>0</v>
      </c>
      <c r="E1555" s="11">
        <f t="shared" si="103"/>
        <v>0</v>
      </c>
      <c r="G1555" s="11">
        <f t="shared" si="104"/>
        <v>0</v>
      </c>
    </row>
    <row r="1556" spans="3:7" x14ac:dyDescent="0.2">
      <c r="C1556" s="11">
        <f t="shared" si="101"/>
        <v>0</v>
      </c>
      <c r="D1556" s="11">
        <f t="shared" si="102"/>
        <v>0</v>
      </c>
      <c r="E1556" s="11">
        <f t="shared" si="103"/>
        <v>0</v>
      </c>
      <c r="G1556" s="11">
        <f t="shared" si="104"/>
        <v>0</v>
      </c>
    </row>
    <row r="1557" spans="3:7" x14ac:dyDescent="0.2">
      <c r="C1557" s="11">
        <f t="shared" si="101"/>
        <v>0</v>
      </c>
      <c r="D1557" s="11">
        <f t="shared" si="102"/>
        <v>0</v>
      </c>
      <c r="E1557" s="11">
        <f t="shared" si="103"/>
        <v>0</v>
      </c>
      <c r="G1557" s="11">
        <f t="shared" si="104"/>
        <v>0</v>
      </c>
    </row>
    <row r="1558" spans="3:7" x14ac:dyDescent="0.2">
      <c r="C1558" s="11">
        <f t="shared" si="101"/>
        <v>0</v>
      </c>
      <c r="D1558" s="11">
        <f t="shared" si="102"/>
        <v>0</v>
      </c>
      <c r="E1558" s="11">
        <f t="shared" si="103"/>
        <v>0</v>
      </c>
      <c r="G1558" s="11">
        <f t="shared" si="104"/>
        <v>0</v>
      </c>
    </row>
    <row r="1559" spans="3:7" x14ac:dyDescent="0.2">
      <c r="C1559" s="11">
        <f t="shared" si="101"/>
        <v>0</v>
      </c>
      <c r="D1559" s="11">
        <f t="shared" si="102"/>
        <v>0</v>
      </c>
      <c r="E1559" s="11">
        <f t="shared" si="103"/>
        <v>0</v>
      </c>
      <c r="G1559" s="11">
        <f t="shared" si="104"/>
        <v>0</v>
      </c>
    </row>
    <row r="1560" spans="3:7" x14ac:dyDescent="0.2">
      <c r="C1560" s="11">
        <f t="shared" si="101"/>
        <v>0</v>
      </c>
      <c r="D1560" s="11">
        <f t="shared" si="102"/>
        <v>0</v>
      </c>
      <c r="E1560" s="11">
        <f t="shared" si="103"/>
        <v>0</v>
      </c>
      <c r="G1560" s="11">
        <f t="shared" si="104"/>
        <v>0</v>
      </c>
    </row>
    <row r="1561" spans="3:7" x14ac:dyDescent="0.2">
      <c r="C1561" s="11">
        <f t="shared" si="101"/>
        <v>0</v>
      </c>
      <c r="D1561" s="11">
        <f t="shared" si="102"/>
        <v>0</v>
      </c>
      <c r="E1561" s="11">
        <f t="shared" si="103"/>
        <v>0</v>
      </c>
      <c r="G1561" s="11">
        <f t="shared" si="104"/>
        <v>0</v>
      </c>
    </row>
    <row r="1562" spans="3:7" x14ac:dyDescent="0.2">
      <c r="C1562" s="11">
        <f t="shared" si="101"/>
        <v>0</v>
      </c>
      <c r="D1562" s="11">
        <f t="shared" si="102"/>
        <v>0</v>
      </c>
      <c r="E1562" s="11">
        <f t="shared" si="103"/>
        <v>0</v>
      </c>
      <c r="G1562" s="11">
        <f t="shared" si="104"/>
        <v>0</v>
      </c>
    </row>
    <row r="1563" spans="3:7" x14ac:dyDescent="0.2">
      <c r="C1563" s="11">
        <f t="shared" si="101"/>
        <v>0</v>
      </c>
      <c r="D1563" s="11">
        <f t="shared" si="102"/>
        <v>0</v>
      </c>
      <c r="E1563" s="11">
        <f t="shared" si="103"/>
        <v>0</v>
      </c>
      <c r="G1563" s="11">
        <f t="shared" si="104"/>
        <v>0</v>
      </c>
    </row>
    <row r="1564" spans="3:7" x14ac:dyDescent="0.2">
      <c r="C1564" s="11">
        <f t="shared" si="101"/>
        <v>0</v>
      </c>
      <c r="D1564" s="11">
        <f t="shared" si="102"/>
        <v>0</v>
      </c>
      <c r="E1564" s="11">
        <f t="shared" si="103"/>
        <v>0</v>
      </c>
      <c r="G1564" s="11">
        <f t="shared" si="104"/>
        <v>0</v>
      </c>
    </row>
    <row r="1565" spans="3:7" x14ac:dyDescent="0.2">
      <c r="C1565" s="11">
        <f t="shared" si="101"/>
        <v>0</v>
      </c>
      <c r="D1565" s="11">
        <f t="shared" si="102"/>
        <v>0</v>
      </c>
      <c r="E1565" s="11">
        <f t="shared" si="103"/>
        <v>0</v>
      </c>
      <c r="G1565" s="11">
        <f t="shared" si="104"/>
        <v>0</v>
      </c>
    </row>
    <row r="1566" spans="3:7" x14ac:dyDescent="0.2">
      <c r="C1566" s="11">
        <f t="shared" ref="C1566:C1629" si="105">MIN($B$19,G1565+D1566)</f>
        <v>0</v>
      </c>
      <c r="D1566" s="11">
        <f t="shared" ref="D1566:D1629" si="106">ROUND(G1565*$B$22,2)</f>
        <v>0</v>
      </c>
      <c r="E1566" s="11">
        <f t="shared" ref="E1566:E1629" si="107">C1566-D1566</f>
        <v>0</v>
      </c>
      <c r="G1566" s="11">
        <f t="shared" ref="G1566:G1626" si="108">G1565-E1566-F1566</f>
        <v>0</v>
      </c>
    </row>
    <row r="1567" spans="3:7" x14ac:dyDescent="0.2">
      <c r="C1567" s="11">
        <f t="shared" si="105"/>
        <v>0</v>
      </c>
      <c r="D1567" s="11">
        <f t="shared" si="106"/>
        <v>0</v>
      </c>
      <c r="E1567" s="11">
        <f t="shared" si="107"/>
        <v>0</v>
      </c>
      <c r="G1567" s="11">
        <f t="shared" si="108"/>
        <v>0</v>
      </c>
    </row>
    <row r="1568" spans="3:7" x14ac:dyDescent="0.2">
      <c r="C1568" s="11">
        <f t="shared" si="105"/>
        <v>0</v>
      </c>
      <c r="D1568" s="11">
        <f t="shared" si="106"/>
        <v>0</v>
      </c>
      <c r="E1568" s="11">
        <f t="shared" si="107"/>
        <v>0</v>
      </c>
      <c r="G1568" s="11">
        <f t="shared" si="108"/>
        <v>0</v>
      </c>
    </row>
    <row r="1569" spans="3:7" x14ac:dyDescent="0.2">
      <c r="C1569" s="11">
        <f t="shared" si="105"/>
        <v>0</v>
      </c>
      <c r="D1569" s="11">
        <f t="shared" si="106"/>
        <v>0</v>
      </c>
      <c r="E1569" s="11">
        <f t="shared" si="107"/>
        <v>0</v>
      </c>
      <c r="G1569" s="11">
        <f t="shared" si="108"/>
        <v>0</v>
      </c>
    </row>
    <row r="1570" spans="3:7" x14ac:dyDescent="0.2">
      <c r="C1570" s="11">
        <f t="shared" si="105"/>
        <v>0</v>
      </c>
      <c r="D1570" s="11">
        <f t="shared" si="106"/>
        <v>0</v>
      </c>
      <c r="E1570" s="11">
        <f t="shared" si="107"/>
        <v>0</v>
      </c>
      <c r="G1570" s="11">
        <f t="shared" si="108"/>
        <v>0</v>
      </c>
    </row>
    <row r="1571" spans="3:7" x14ac:dyDescent="0.2">
      <c r="C1571" s="11">
        <f t="shared" si="105"/>
        <v>0</v>
      </c>
      <c r="D1571" s="11">
        <f t="shared" si="106"/>
        <v>0</v>
      </c>
      <c r="E1571" s="11">
        <f t="shared" si="107"/>
        <v>0</v>
      </c>
      <c r="G1571" s="11">
        <f t="shared" si="108"/>
        <v>0</v>
      </c>
    </row>
    <row r="1572" spans="3:7" x14ac:dyDescent="0.2">
      <c r="C1572" s="11">
        <f t="shared" si="105"/>
        <v>0</v>
      </c>
      <c r="D1572" s="11">
        <f t="shared" si="106"/>
        <v>0</v>
      </c>
      <c r="E1572" s="11">
        <f t="shared" si="107"/>
        <v>0</v>
      </c>
      <c r="G1572" s="11">
        <f t="shared" si="108"/>
        <v>0</v>
      </c>
    </row>
    <row r="1573" spans="3:7" x14ac:dyDescent="0.2">
      <c r="C1573" s="11">
        <f t="shared" si="105"/>
        <v>0</v>
      </c>
      <c r="D1573" s="11">
        <f t="shared" si="106"/>
        <v>0</v>
      </c>
      <c r="E1573" s="11">
        <f t="shared" si="107"/>
        <v>0</v>
      </c>
      <c r="G1573" s="11">
        <f t="shared" si="108"/>
        <v>0</v>
      </c>
    </row>
    <row r="1574" spans="3:7" x14ac:dyDescent="0.2">
      <c r="C1574" s="11">
        <f t="shared" si="105"/>
        <v>0</v>
      </c>
      <c r="D1574" s="11">
        <f t="shared" si="106"/>
        <v>0</v>
      </c>
      <c r="E1574" s="11">
        <f t="shared" si="107"/>
        <v>0</v>
      </c>
      <c r="G1574" s="11">
        <f t="shared" si="108"/>
        <v>0</v>
      </c>
    </row>
    <row r="1575" spans="3:7" x14ac:dyDescent="0.2">
      <c r="C1575" s="11">
        <f t="shared" si="105"/>
        <v>0</v>
      </c>
      <c r="D1575" s="11">
        <f t="shared" si="106"/>
        <v>0</v>
      </c>
      <c r="E1575" s="11">
        <f t="shared" si="107"/>
        <v>0</v>
      </c>
      <c r="G1575" s="11">
        <f t="shared" si="108"/>
        <v>0</v>
      </c>
    </row>
    <row r="1576" spans="3:7" x14ac:dyDescent="0.2">
      <c r="C1576" s="11">
        <f t="shared" si="105"/>
        <v>0</v>
      </c>
      <c r="D1576" s="11">
        <f t="shared" si="106"/>
        <v>0</v>
      </c>
      <c r="E1576" s="11">
        <f t="shared" si="107"/>
        <v>0</v>
      </c>
      <c r="G1576" s="11">
        <f t="shared" si="108"/>
        <v>0</v>
      </c>
    </row>
    <row r="1577" spans="3:7" x14ac:dyDescent="0.2">
      <c r="C1577" s="11">
        <f t="shared" si="105"/>
        <v>0</v>
      </c>
      <c r="D1577" s="11">
        <f t="shared" si="106"/>
        <v>0</v>
      </c>
      <c r="E1577" s="11">
        <f t="shared" si="107"/>
        <v>0</v>
      </c>
      <c r="G1577" s="11">
        <f t="shared" si="108"/>
        <v>0</v>
      </c>
    </row>
    <row r="1578" spans="3:7" x14ac:dyDescent="0.2">
      <c r="C1578" s="11">
        <f t="shared" si="105"/>
        <v>0</v>
      </c>
      <c r="D1578" s="11">
        <f t="shared" si="106"/>
        <v>0</v>
      </c>
      <c r="E1578" s="11">
        <f t="shared" si="107"/>
        <v>0</v>
      </c>
      <c r="G1578" s="11">
        <f t="shared" si="108"/>
        <v>0</v>
      </c>
    </row>
    <row r="1579" spans="3:7" x14ac:dyDescent="0.2">
      <c r="C1579" s="11">
        <f t="shared" si="105"/>
        <v>0</v>
      </c>
      <c r="D1579" s="11">
        <f t="shared" si="106"/>
        <v>0</v>
      </c>
      <c r="E1579" s="11">
        <f t="shared" si="107"/>
        <v>0</v>
      </c>
      <c r="G1579" s="11">
        <f t="shared" si="108"/>
        <v>0</v>
      </c>
    </row>
    <row r="1580" spans="3:7" x14ac:dyDescent="0.2">
      <c r="C1580" s="11">
        <f t="shared" si="105"/>
        <v>0</v>
      </c>
      <c r="D1580" s="11">
        <f t="shared" si="106"/>
        <v>0</v>
      </c>
      <c r="E1580" s="11">
        <f t="shared" si="107"/>
        <v>0</v>
      </c>
      <c r="G1580" s="11">
        <f t="shared" si="108"/>
        <v>0</v>
      </c>
    </row>
    <row r="1581" spans="3:7" x14ac:dyDescent="0.2">
      <c r="C1581" s="11">
        <f t="shared" si="105"/>
        <v>0</v>
      </c>
      <c r="D1581" s="11">
        <f t="shared" si="106"/>
        <v>0</v>
      </c>
      <c r="E1581" s="11">
        <f t="shared" si="107"/>
        <v>0</v>
      </c>
      <c r="G1581" s="11">
        <f t="shared" si="108"/>
        <v>0</v>
      </c>
    </row>
    <row r="1582" spans="3:7" x14ac:dyDescent="0.2">
      <c r="C1582" s="11">
        <f t="shared" si="105"/>
        <v>0</v>
      </c>
      <c r="D1582" s="11">
        <f t="shared" si="106"/>
        <v>0</v>
      </c>
      <c r="E1582" s="11">
        <f t="shared" si="107"/>
        <v>0</v>
      </c>
      <c r="G1582" s="11">
        <f t="shared" si="108"/>
        <v>0</v>
      </c>
    </row>
    <row r="1583" spans="3:7" x14ac:dyDescent="0.2">
      <c r="C1583" s="11">
        <f t="shared" si="105"/>
        <v>0</v>
      </c>
      <c r="D1583" s="11">
        <f t="shared" si="106"/>
        <v>0</v>
      </c>
      <c r="E1583" s="11">
        <f t="shared" si="107"/>
        <v>0</v>
      </c>
      <c r="G1583" s="11">
        <f t="shared" si="108"/>
        <v>0</v>
      </c>
    </row>
    <row r="1584" spans="3:7" x14ac:dyDescent="0.2">
      <c r="C1584" s="11">
        <f t="shared" si="105"/>
        <v>0</v>
      </c>
      <c r="D1584" s="11">
        <f t="shared" si="106"/>
        <v>0</v>
      </c>
      <c r="E1584" s="11">
        <f t="shared" si="107"/>
        <v>0</v>
      </c>
      <c r="G1584" s="11">
        <f t="shared" si="108"/>
        <v>0</v>
      </c>
    </row>
    <row r="1585" spans="3:7" x14ac:dyDescent="0.2">
      <c r="C1585" s="11">
        <f t="shared" si="105"/>
        <v>0</v>
      </c>
      <c r="D1585" s="11">
        <f t="shared" si="106"/>
        <v>0</v>
      </c>
      <c r="E1585" s="11">
        <f t="shared" si="107"/>
        <v>0</v>
      </c>
      <c r="G1585" s="11">
        <f t="shared" si="108"/>
        <v>0</v>
      </c>
    </row>
    <row r="1586" spans="3:7" x14ac:dyDescent="0.2">
      <c r="C1586" s="11">
        <f t="shared" si="105"/>
        <v>0</v>
      </c>
      <c r="D1586" s="11">
        <f t="shared" si="106"/>
        <v>0</v>
      </c>
      <c r="E1586" s="11">
        <f t="shared" si="107"/>
        <v>0</v>
      </c>
      <c r="G1586" s="11">
        <f t="shared" si="108"/>
        <v>0</v>
      </c>
    </row>
    <row r="1587" spans="3:7" x14ac:dyDescent="0.2">
      <c r="C1587" s="11">
        <f t="shared" si="105"/>
        <v>0</v>
      </c>
      <c r="D1587" s="11">
        <f t="shared" si="106"/>
        <v>0</v>
      </c>
      <c r="E1587" s="11">
        <f t="shared" si="107"/>
        <v>0</v>
      </c>
      <c r="G1587" s="11">
        <f t="shared" si="108"/>
        <v>0</v>
      </c>
    </row>
    <row r="1588" spans="3:7" x14ac:dyDescent="0.2">
      <c r="C1588" s="11">
        <f t="shared" si="105"/>
        <v>0</v>
      </c>
      <c r="D1588" s="11">
        <f t="shared" si="106"/>
        <v>0</v>
      </c>
      <c r="E1588" s="11">
        <f t="shared" si="107"/>
        <v>0</v>
      </c>
      <c r="G1588" s="11">
        <f t="shared" si="108"/>
        <v>0</v>
      </c>
    </row>
    <row r="1589" spans="3:7" x14ac:dyDescent="0.2">
      <c r="C1589" s="11">
        <f t="shared" si="105"/>
        <v>0</v>
      </c>
      <c r="D1589" s="11">
        <f t="shared" si="106"/>
        <v>0</v>
      </c>
      <c r="E1589" s="11">
        <f t="shared" si="107"/>
        <v>0</v>
      </c>
      <c r="G1589" s="11">
        <f t="shared" si="108"/>
        <v>0</v>
      </c>
    </row>
    <row r="1590" spans="3:7" x14ac:dyDescent="0.2">
      <c r="C1590" s="11">
        <f t="shared" si="105"/>
        <v>0</v>
      </c>
      <c r="D1590" s="11">
        <f t="shared" si="106"/>
        <v>0</v>
      </c>
      <c r="E1590" s="11">
        <f t="shared" si="107"/>
        <v>0</v>
      </c>
      <c r="G1590" s="11">
        <f t="shared" si="108"/>
        <v>0</v>
      </c>
    </row>
    <row r="1591" spans="3:7" x14ac:dyDescent="0.2">
      <c r="C1591" s="11">
        <f t="shared" si="105"/>
        <v>0</v>
      </c>
      <c r="D1591" s="11">
        <f t="shared" si="106"/>
        <v>0</v>
      </c>
      <c r="E1591" s="11">
        <f t="shared" si="107"/>
        <v>0</v>
      </c>
      <c r="G1591" s="11">
        <f t="shared" si="108"/>
        <v>0</v>
      </c>
    </row>
    <row r="1592" spans="3:7" x14ac:dyDescent="0.2">
      <c r="C1592" s="11">
        <f t="shared" si="105"/>
        <v>0</v>
      </c>
      <c r="D1592" s="11">
        <f t="shared" si="106"/>
        <v>0</v>
      </c>
      <c r="E1592" s="11">
        <f t="shared" si="107"/>
        <v>0</v>
      </c>
      <c r="G1592" s="11">
        <f t="shared" si="108"/>
        <v>0</v>
      </c>
    </row>
    <row r="1593" spans="3:7" x14ac:dyDescent="0.2">
      <c r="C1593" s="11">
        <f t="shared" si="105"/>
        <v>0</v>
      </c>
      <c r="D1593" s="11">
        <f t="shared" si="106"/>
        <v>0</v>
      </c>
      <c r="E1593" s="11">
        <f t="shared" si="107"/>
        <v>0</v>
      </c>
      <c r="G1593" s="11">
        <f t="shared" si="108"/>
        <v>0</v>
      </c>
    </row>
    <row r="1594" spans="3:7" x14ac:dyDescent="0.2">
      <c r="C1594" s="11">
        <f t="shared" si="105"/>
        <v>0</v>
      </c>
      <c r="D1594" s="11">
        <f t="shared" si="106"/>
        <v>0</v>
      </c>
      <c r="E1594" s="11">
        <f t="shared" si="107"/>
        <v>0</v>
      </c>
      <c r="G1594" s="11">
        <f t="shared" si="108"/>
        <v>0</v>
      </c>
    </row>
    <row r="1595" spans="3:7" x14ac:dyDescent="0.2">
      <c r="C1595" s="11">
        <f t="shared" si="105"/>
        <v>0</v>
      </c>
      <c r="D1595" s="11">
        <f t="shared" si="106"/>
        <v>0</v>
      </c>
      <c r="E1595" s="11">
        <f t="shared" si="107"/>
        <v>0</v>
      </c>
      <c r="G1595" s="11">
        <f t="shared" si="108"/>
        <v>0</v>
      </c>
    </row>
    <row r="1596" spans="3:7" x14ac:dyDescent="0.2">
      <c r="C1596" s="11">
        <f t="shared" si="105"/>
        <v>0</v>
      </c>
      <c r="D1596" s="11">
        <f t="shared" si="106"/>
        <v>0</v>
      </c>
      <c r="E1596" s="11">
        <f t="shared" si="107"/>
        <v>0</v>
      </c>
      <c r="G1596" s="11">
        <f t="shared" si="108"/>
        <v>0</v>
      </c>
    </row>
    <row r="1597" spans="3:7" x14ac:dyDescent="0.2">
      <c r="C1597" s="11">
        <f t="shared" si="105"/>
        <v>0</v>
      </c>
      <c r="D1597" s="11">
        <f t="shared" si="106"/>
        <v>0</v>
      </c>
      <c r="E1597" s="11">
        <f t="shared" si="107"/>
        <v>0</v>
      </c>
      <c r="G1597" s="11">
        <f t="shared" si="108"/>
        <v>0</v>
      </c>
    </row>
    <row r="1598" spans="3:7" x14ac:dyDescent="0.2">
      <c r="C1598" s="11">
        <f t="shared" si="105"/>
        <v>0</v>
      </c>
      <c r="D1598" s="11">
        <f t="shared" si="106"/>
        <v>0</v>
      </c>
      <c r="E1598" s="11">
        <f t="shared" si="107"/>
        <v>0</v>
      </c>
      <c r="G1598" s="11">
        <f t="shared" si="108"/>
        <v>0</v>
      </c>
    </row>
    <row r="1599" spans="3:7" x14ac:dyDescent="0.2">
      <c r="C1599" s="11">
        <f t="shared" si="105"/>
        <v>0</v>
      </c>
      <c r="D1599" s="11">
        <f t="shared" si="106"/>
        <v>0</v>
      </c>
      <c r="E1599" s="11">
        <f t="shared" si="107"/>
        <v>0</v>
      </c>
      <c r="G1599" s="11">
        <f t="shared" si="108"/>
        <v>0</v>
      </c>
    </row>
    <row r="1600" spans="3:7" x14ac:dyDescent="0.2">
      <c r="C1600" s="11">
        <f t="shared" si="105"/>
        <v>0</v>
      </c>
      <c r="D1600" s="11">
        <f t="shared" si="106"/>
        <v>0</v>
      </c>
      <c r="E1600" s="11">
        <f t="shared" si="107"/>
        <v>0</v>
      </c>
      <c r="G1600" s="11">
        <f t="shared" si="108"/>
        <v>0</v>
      </c>
    </row>
    <row r="1601" spans="3:7" x14ac:dyDescent="0.2">
      <c r="C1601" s="11">
        <f t="shared" si="105"/>
        <v>0</v>
      </c>
      <c r="D1601" s="11">
        <f t="shared" si="106"/>
        <v>0</v>
      </c>
      <c r="E1601" s="11">
        <f t="shared" si="107"/>
        <v>0</v>
      </c>
      <c r="G1601" s="11">
        <f t="shared" si="108"/>
        <v>0</v>
      </c>
    </row>
    <row r="1602" spans="3:7" x14ac:dyDescent="0.2">
      <c r="C1602" s="11">
        <f t="shared" si="105"/>
        <v>0</v>
      </c>
      <c r="D1602" s="11">
        <f t="shared" si="106"/>
        <v>0</v>
      </c>
      <c r="E1602" s="11">
        <f t="shared" si="107"/>
        <v>0</v>
      </c>
      <c r="G1602" s="11">
        <f t="shared" si="108"/>
        <v>0</v>
      </c>
    </row>
    <row r="1603" spans="3:7" x14ac:dyDescent="0.2">
      <c r="C1603" s="11">
        <f t="shared" si="105"/>
        <v>0</v>
      </c>
      <c r="D1603" s="11">
        <f t="shared" si="106"/>
        <v>0</v>
      </c>
      <c r="E1603" s="11">
        <f t="shared" si="107"/>
        <v>0</v>
      </c>
      <c r="G1603" s="11">
        <f t="shared" si="108"/>
        <v>0</v>
      </c>
    </row>
    <row r="1604" spans="3:7" x14ac:dyDescent="0.2">
      <c r="C1604" s="11">
        <f t="shared" si="105"/>
        <v>0</v>
      </c>
      <c r="D1604" s="11">
        <f t="shared" si="106"/>
        <v>0</v>
      </c>
      <c r="E1604" s="11">
        <f t="shared" si="107"/>
        <v>0</v>
      </c>
      <c r="G1604" s="11">
        <f t="shared" si="108"/>
        <v>0</v>
      </c>
    </row>
    <row r="1605" spans="3:7" x14ac:dyDescent="0.2">
      <c r="C1605" s="11">
        <f t="shared" si="105"/>
        <v>0</v>
      </c>
      <c r="D1605" s="11">
        <f t="shared" si="106"/>
        <v>0</v>
      </c>
      <c r="E1605" s="11">
        <f t="shared" si="107"/>
        <v>0</v>
      </c>
      <c r="G1605" s="11">
        <f t="shared" si="108"/>
        <v>0</v>
      </c>
    </row>
    <row r="1606" spans="3:7" x14ac:dyDescent="0.2">
      <c r="C1606" s="11">
        <f t="shared" si="105"/>
        <v>0</v>
      </c>
      <c r="D1606" s="11">
        <f t="shared" si="106"/>
        <v>0</v>
      </c>
      <c r="E1606" s="11">
        <f t="shared" si="107"/>
        <v>0</v>
      </c>
      <c r="G1606" s="11">
        <f t="shared" si="108"/>
        <v>0</v>
      </c>
    </row>
    <row r="1607" spans="3:7" x14ac:dyDescent="0.2">
      <c r="C1607" s="11">
        <f t="shared" si="105"/>
        <v>0</v>
      </c>
      <c r="D1607" s="11">
        <f t="shared" si="106"/>
        <v>0</v>
      </c>
      <c r="E1607" s="11">
        <f t="shared" si="107"/>
        <v>0</v>
      </c>
      <c r="G1607" s="11">
        <f t="shared" si="108"/>
        <v>0</v>
      </c>
    </row>
    <row r="1608" spans="3:7" x14ac:dyDescent="0.2">
      <c r="C1608" s="11">
        <f t="shared" si="105"/>
        <v>0</v>
      </c>
      <c r="D1608" s="11">
        <f t="shared" si="106"/>
        <v>0</v>
      </c>
      <c r="E1608" s="11">
        <f t="shared" si="107"/>
        <v>0</v>
      </c>
      <c r="G1608" s="11">
        <f t="shared" si="108"/>
        <v>0</v>
      </c>
    </row>
    <row r="1609" spans="3:7" x14ac:dyDescent="0.2">
      <c r="C1609" s="11">
        <f t="shared" si="105"/>
        <v>0</v>
      </c>
      <c r="D1609" s="11">
        <f t="shared" si="106"/>
        <v>0</v>
      </c>
      <c r="E1609" s="11">
        <f t="shared" si="107"/>
        <v>0</v>
      </c>
      <c r="G1609" s="11">
        <f t="shared" si="108"/>
        <v>0</v>
      </c>
    </row>
    <row r="1610" spans="3:7" x14ac:dyDescent="0.2">
      <c r="C1610" s="11">
        <f t="shared" si="105"/>
        <v>0</v>
      </c>
      <c r="D1610" s="11">
        <f t="shared" si="106"/>
        <v>0</v>
      </c>
      <c r="E1610" s="11">
        <f t="shared" si="107"/>
        <v>0</v>
      </c>
      <c r="G1610" s="11">
        <f t="shared" si="108"/>
        <v>0</v>
      </c>
    </row>
    <row r="1611" spans="3:7" x14ac:dyDescent="0.2">
      <c r="C1611" s="11">
        <f t="shared" si="105"/>
        <v>0</v>
      </c>
      <c r="D1611" s="11">
        <f t="shared" si="106"/>
        <v>0</v>
      </c>
      <c r="E1611" s="11">
        <f t="shared" si="107"/>
        <v>0</v>
      </c>
      <c r="G1611" s="11">
        <f t="shared" si="108"/>
        <v>0</v>
      </c>
    </row>
    <row r="1612" spans="3:7" x14ac:dyDescent="0.2">
      <c r="C1612" s="11">
        <f t="shared" si="105"/>
        <v>0</v>
      </c>
      <c r="D1612" s="11">
        <f t="shared" si="106"/>
        <v>0</v>
      </c>
      <c r="E1612" s="11">
        <f t="shared" si="107"/>
        <v>0</v>
      </c>
      <c r="G1612" s="11">
        <f t="shared" si="108"/>
        <v>0</v>
      </c>
    </row>
    <row r="1613" spans="3:7" x14ac:dyDescent="0.2">
      <c r="C1613" s="11">
        <f t="shared" si="105"/>
        <v>0</v>
      </c>
      <c r="D1613" s="11">
        <f t="shared" si="106"/>
        <v>0</v>
      </c>
      <c r="E1613" s="11">
        <f t="shared" si="107"/>
        <v>0</v>
      </c>
      <c r="G1613" s="11">
        <f t="shared" si="108"/>
        <v>0</v>
      </c>
    </row>
    <row r="1614" spans="3:7" x14ac:dyDescent="0.2">
      <c r="C1614" s="11">
        <f t="shared" si="105"/>
        <v>0</v>
      </c>
      <c r="D1614" s="11">
        <f t="shared" si="106"/>
        <v>0</v>
      </c>
      <c r="E1614" s="11">
        <f t="shared" si="107"/>
        <v>0</v>
      </c>
      <c r="G1614" s="11">
        <f t="shared" si="108"/>
        <v>0</v>
      </c>
    </row>
    <row r="1615" spans="3:7" x14ac:dyDescent="0.2">
      <c r="C1615" s="11">
        <f t="shared" si="105"/>
        <v>0</v>
      </c>
      <c r="D1615" s="11">
        <f t="shared" si="106"/>
        <v>0</v>
      </c>
      <c r="E1615" s="11">
        <f t="shared" si="107"/>
        <v>0</v>
      </c>
      <c r="G1615" s="11">
        <f t="shared" si="108"/>
        <v>0</v>
      </c>
    </row>
    <row r="1616" spans="3:7" x14ac:dyDescent="0.2">
      <c r="C1616" s="11">
        <f t="shared" si="105"/>
        <v>0</v>
      </c>
      <c r="D1616" s="11">
        <f t="shared" si="106"/>
        <v>0</v>
      </c>
      <c r="E1616" s="11">
        <f t="shared" si="107"/>
        <v>0</v>
      </c>
      <c r="G1616" s="11">
        <f t="shared" si="108"/>
        <v>0</v>
      </c>
    </row>
    <row r="1617" spans="3:7" x14ac:dyDescent="0.2">
      <c r="C1617" s="11">
        <f t="shared" si="105"/>
        <v>0</v>
      </c>
      <c r="D1617" s="11">
        <f t="shared" si="106"/>
        <v>0</v>
      </c>
      <c r="E1617" s="11">
        <f t="shared" si="107"/>
        <v>0</v>
      </c>
      <c r="G1617" s="11">
        <f t="shared" si="108"/>
        <v>0</v>
      </c>
    </row>
    <row r="1618" spans="3:7" x14ac:dyDescent="0.2">
      <c r="C1618" s="11">
        <f t="shared" si="105"/>
        <v>0</v>
      </c>
      <c r="D1618" s="11">
        <f t="shared" si="106"/>
        <v>0</v>
      </c>
      <c r="E1618" s="11">
        <f t="shared" si="107"/>
        <v>0</v>
      </c>
      <c r="G1618" s="11">
        <f t="shared" si="108"/>
        <v>0</v>
      </c>
    </row>
    <row r="1619" spans="3:7" x14ac:dyDescent="0.2">
      <c r="C1619" s="11">
        <f t="shared" si="105"/>
        <v>0</v>
      </c>
      <c r="D1619" s="11">
        <f t="shared" si="106"/>
        <v>0</v>
      </c>
      <c r="E1619" s="11">
        <f t="shared" si="107"/>
        <v>0</v>
      </c>
      <c r="G1619" s="11">
        <f t="shared" si="108"/>
        <v>0</v>
      </c>
    </row>
    <row r="1620" spans="3:7" x14ac:dyDescent="0.2">
      <c r="C1620" s="11">
        <f t="shared" si="105"/>
        <v>0</v>
      </c>
      <c r="D1620" s="11">
        <f t="shared" si="106"/>
        <v>0</v>
      </c>
      <c r="E1620" s="11">
        <f t="shared" si="107"/>
        <v>0</v>
      </c>
      <c r="G1620" s="11">
        <f t="shared" si="108"/>
        <v>0</v>
      </c>
    </row>
    <row r="1621" spans="3:7" x14ac:dyDescent="0.2">
      <c r="C1621" s="11">
        <f t="shared" si="105"/>
        <v>0</v>
      </c>
      <c r="D1621" s="11">
        <f t="shared" si="106"/>
        <v>0</v>
      </c>
      <c r="E1621" s="11">
        <f t="shared" si="107"/>
        <v>0</v>
      </c>
      <c r="G1621" s="11">
        <f t="shared" si="108"/>
        <v>0</v>
      </c>
    </row>
    <row r="1622" spans="3:7" x14ac:dyDescent="0.2">
      <c r="C1622" s="11">
        <f t="shared" si="105"/>
        <v>0</v>
      </c>
      <c r="D1622" s="11">
        <f t="shared" si="106"/>
        <v>0</v>
      </c>
      <c r="E1622" s="11">
        <f t="shared" si="107"/>
        <v>0</v>
      </c>
      <c r="G1622" s="11">
        <f t="shared" si="108"/>
        <v>0</v>
      </c>
    </row>
    <row r="1623" spans="3:7" x14ac:dyDescent="0.2">
      <c r="C1623" s="11">
        <f t="shared" si="105"/>
        <v>0</v>
      </c>
      <c r="D1623" s="11">
        <f t="shared" si="106"/>
        <v>0</v>
      </c>
      <c r="E1623" s="11">
        <f t="shared" si="107"/>
        <v>0</v>
      </c>
      <c r="G1623" s="11">
        <f t="shared" si="108"/>
        <v>0</v>
      </c>
    </row>
    <row r="1624" spans="3:7" x14ac:dyDescent="0.2">
      <c r="C1624" s="11">
        <f t="shared" si="105"/>
        <v>0</v>
      </c>
      <c r="D1624" s="11">
        <f t="shared" si="106"/>
        <v>0</v>
      </c>
      <c r="E1624" s="11">
        <f t="shared" si="107"/>
        <v>0</v>
      </c>
      <c r="G1624" s="11">
        <f t="shared" si="108"/>
        <v>0</v>
      </c>
    </row>
    <row r="1625" spans="3:7" x14ac:dyDescent="0.2">
      <c r="C1625" s="11">
        <f t="shared" si="105"/>
        <v>0</v>
      </c>
      <c r="D1625" s="11">
        <f t="shared" si="106"/>
        <v>0</v>
      </c>
      <c r="E1625" s="11">
        <f t="shared" si="107"/>
        <v>0</v>
      </c>
      <c r="G1625" s="11">
        <f t="shared" si="108"/>
        <v>0</v>
      </c>
    </row>
    <row r="1626" spans="3:7" x14ac:dyDescent="0.2">
      <c r="C1626" s="11">
        <f t="shared" si="105"/>
        <v>0</v>
      </c>
      <c r="D1626" s="11">
        <f t="shared" si="106"/>
        <v>0</v>
      </c>
      <c r="E1626" s="11">
        <f t="shared" si="107"/>
        <v>0</v>
      </c>
      <c r="G1626" s="11">
        <f t="shared" si="108"/>
        <v>0</v>
      </c>
    </row>
    <row r="1627" spans="3:7" x14ac:dyDescent="0.2">
      <c r="C1627" s="11">
        <f t="shared" si="105"/>
        <v>0</v>
      </c>
      <c r="D1627" s="11">
        <f t="shared" si="106"/>
        <v>0</v>
      </c>
      <c r="E1627" s="11">
        <f t="shared" si="107"/>
        <v>0</v>
      </c>
    </row>
    <row r="1628" spans="3:7" x14ac:dyDescent="0.2">
      <c r="C1628" s="11">
        <f t="shared" si="105"/>
        <v>0</v>
      </c>
      <c r="D1628" s="11">
        <f t="shared" si="106"/>
        <v>0</v>
      </c>
      <c r="E1628" s="11">
        <f t="shared" si="107"/>
        <v>0</v>
      </c>
    </row>
    <row r="1629" spans="3:7" x14ac:dyDescent="0.2">
      <c r="C1629" s="11">
        <f t="shared" si="105"/>
        <v>0</v>
      </c>
      <c r="D1629" s="11">
        <f t="shared" si="106"/>
        <v>0</v>
      </c>
      <c r="E1629" s="11">
        <f t="shared" si="107"/>
        <v>0</v>
      </c>
    </row>
    <row r="1630" spans="3:7" x14ac:dyDescent="0.2">
      <c r="C1630" s="11">
        <f t="shared" ref="C1630:C1693" si="109">MIN($B$19,G1629+D1630)</f>
        <v>0</v>
      </c>
      <c r="D1630" s="11">
        <f t="shared" ref="D1630:D1693" si="110">ROUND(G1629*$B$22,2)</f>
        <v>0</v>
      </c>
      <c r="E1630" s="11">
        <f t="shared" ref="E1630:E1633" si="111">C1630-D1630</f>
        <v>0</v>
      </c>
    </row>
    <row r="1631" spans="3:7" x14ac:dyDescent="0.2">
      <c r="C1631" s="11">
        <f t="shared" si="109"/>
        <v>0</v>
      </c>
      <c r="D1631" s="11">
        <f t="shared" si="110"/>
        <v>0</v>
      </c>
      <c r="E1631" s="11">
        <f t="shared" si="111"/>
        <v>0</v>
      </c>
    </row>
    <row r="1632" spans="3:7" x14ac:dyDescent="0.2">
      <c r="C1632" s="11">
        <f t="shared" si="109"/>
        <v>0</v>
      </c>
      <c r="D1632" s="11">
        <f t="shared" si="110"/>
        <v>0</v>
      </c>
      <c r="E1632" s="11">
        <f t="shared" si="111"/>
        <v>0</v>
      </c>
    </row>
    <row r="1633" spans="3:5" x14ac:dyDescent="0.2">
      <c r="C1633" s="11">
        <f t="shared" si="109"/>
        <v>0</v>
      </c>
      <c r="D1633" s="11">
        <f t="shared" si="110"/>
        <v>0</v>
      </c>
      <c r="E1633" s="11">
        <f t="shared" si="111"/>
        <v>0</v>
      </c>
    </row>
    <row r="1634" spans="3:5" x14ac:dyDescent="0.2">
      <c r="C1634" s="11">
        <f t="shared" si="109"/>
        <v>0</v>
      </c>
      <c r="D1634" s="11">
        <f t="shared" si="110"/>
        <v>0</v>
      </c>
    </row>
    <row r="1635" spans="3:5" x14ac:dyDescent="0.2">
      <c r="C1635" s="11">
        <f t="shared" si="109"/>
        <v>0</v>
      </c>
      <c r="D1635" s="11">
        <f t="shared" si="110"/>
        <v>0</v>
      </c>
    </row>
    <row r="1636" spans="3:5" x14ac:dyDescent="0.2">
      <c r="C1636" s="11">
        <f t="shared" si="109"/>
        <v>0</v>
      </c>
      <c r="D1636" s="11">
        <f t="shared" si="110"/>
        <v>0</v>
      </c>
    </row>
    <row r="1637" spans="3:5" x14ac:dyDescent="0.2">
      <c r="C1637" s="11">
        <f t="shared" si="109"/>
        <v>0</v>
      </c>
      <c r="D1637" s="11">
        <f t="shared" si="110"/>
        <v>0</v>
      </c>
    </row>
    <row r="1638" spans="3:5" x14ac:dyDescent="0.2">
      <c r="C1638" s="11">
        <f t="shared" si="109"/>
        <v>0</v>
      </c>
      <c r="D1638" s="11">
        <f t="shared" si="110"/>
        <v>0</v>
      </c>
    </row>
    <row r="1639" spans="3:5" x14ac:dyDescent="0.2">
      <c r="C1639" s="11">
        <f t="shared" si="109"/>
        <v>0</v>
      </c>
      <c r="D1639" s="11">
        <f t="shared" si="110"/>
        <v>0</v>
      </c>
    </row>
    <row r="1640" spans="3:5" x14ac:dyDescent="0.2">
      <c r="C1640" s="11">
        <f t="shared" si="109"/>
        <v>0</v>
      </c>
      <c r="D1640" s="11">
        <f t="shared" si="110"/>
        <v>0</v>
      </c>
    </row>
    <row r="1641" spans="3:5" x14ac:dyDescent="0.2">
      <c r="C1641" s="11">
        <f t="shared" si="109"/>
        <v>0</v>
      </c>
      <c r="D1641" s="11">
        <f t="shared" si="110"/>
        <v>0</v>
      </c>
    </row>
    <row r="1642" spans="3:5" x14ac:dyDescent="0.2">
      <c r="C1642" s="11">
        <f t="shared" si="109"/>
        <v>0</v>
      </c>
      <c r="D1642" s="11">
        <f t="shared" si="110"/>
        <v>0</v>
      </c>
    </row>
    <row r="1643" spans="3:5" x14ac:dyDescent="0.2">
      <c r="C1643" s="11">
        <f t="shared" si="109"/>
        <v>0</v>
      </c>
      <c r="D1643" s="11">
        <f t="shared" si="110"/>
        <v>0</v>
      </c>
    </row>
    <row r="1644" spans="3:5" x14ac:dyDescent="0.2">
      <c r="C1644" s="11">
        <f t="shared" si="109"/>
        <v>0</v>
      </c>
      <c r="D1644" s="11">
        <f t="shared" si="110"/>
        <v>0</v>
      </c>
    </row>
    <row r="1645" spans="3:5" x14ac:dyDescent="0.2">
      <c r="C1645" s="11">
        <f t="shared" si="109"/>
        <v>0</v>
      </c>
      <c r="D1645" s="11">
        <f t="shared" si="110"/>
        <v>0</v>
      </c>
    </row>
    <row r="1646" spans="3:5" x14ac:dyDescent="0.2">
      <c r="C1646" s="11">
        <f t="shared" si="109"/>
        <v>0</v>
      </c>
      <c r="D1646" s="11">
        <f t="shared" si="110"/>
        <v>0</v>
      </c>
    </row>
    <row r="1647" spans="3:5" x14ac:dyDescent="0.2">
      <c r="C1647" s="11">
        <f t="shared" si="109"/>
        <v>0</v>
      </c>
      <c r="D1647" s="11">
        <f t="shared" si="110"/>
        <v>0</v>
      </c>
    </row>
    <row r="1648" spans="3:5" x14ac:dyDescent="0.2">
      <c r="C1648" s="11">
        <f t="shared" si="109"/>
        <v>0</v>
      </c>
      <c r="D1648" s="11">
        <f t="shared" si="110"/>
        <v>0</v>
      </c>
    </row>
    <row r="1649" spans="3:4" x14ac:dyDescent="0.2">
      <c r="C1649" s="11">
        <f t="shared" si="109"/>
        <v>0</v>
      </c>
      <c r="D1649" s="11">
        <f t="shared" si="110"/>
        <v>0</v>
      </c>
    </row>
    <row r="1650" spans="3:4" x14ac:dyDescent="0.2">
      <c r="C1650" s="11">
        <f t="shared" si="109"/>
        <v>0</v>
      </c>
      <c r="D1650" s="11">
        <f t="shared" si="110"/>
        <v>0</v>
      </c>
    </row>
    <row r="1651" spans="3:4" x14ac:dyDescent="0.2">
      <c r="C1651" s="11">
        <f t="shared" si="109"/>
        <v>0</v>
      </c>
      <c r="D1651" s="11">
        <f t="shared" si="110"/>
        <v>0</v>
      </c>
    </row>
    <row r="1652" spans="3:4" x14ac:dyDescent="0.2">
      <c r="C1652" s="11">
        <f t="shared" si="109"/>
        <v>0</v>
      </c>
      <c r="D1652" s="11">
        <f t="shared" si="110"/>
        <v>0</v>
      </c>
    </row>
    <row r="1653" spans="3:4" x14ac:dyDescent="0.2">
      <c r="C1653" s="11">
        <f t="shared" si="109"/>
        <v>0</v>
      </c>
      <c r="D1653" s="11">
        <f t="shared" si="110"/>
        <v>0</v>
      </c>
    </row>
    <row r="1654" spans="3:4" x14ac:dyDescent="0.2">
      <c r="C1654" s="11">
        <f t="shared" si="109"/>
        <v>0</v>
      </c>
      <c r="D1654" s="11">
        <f t="shared" si="110"/>
        <v>0</v>
      </c>
    </row>
    <row r="1655" spans="3:4" x14ac:dyDescent="0.2">
      <c r="C1655" s="11">
        <f t="shared" si="109"/>
        <v>0</v>
      </c>
      <c r="D1655" s="11">
        <f t="shared" si="110"/>
        <v>0</v>
      </c>
    </row>
    <row r="1656" spans="3:4" x14ac:dyDescent="0.2">
      <c r="C1656" s="11">
        <f t="shared" si="109"/>
        <v>0</v>
      </c>
      <c r="D1656" s="11">
        <f t="shared" si="110"/>
        <v>0</v>
      </c>
    </row>
    <row r="1657" spans="3:4" x14ac:dyDescent="0.2">
      <c r="C1657" s="11">
        <f t="shared" si="109"/>
        <v>0</v>
      </c>
      <c r="D1657" s="11">
        <f t="shared" si="110"/>
        <v>0</v>
      </c>
    </row>
    <row r="1658" spans="3:4" x14ac:dyDescent="0.2">
      <c r="C1658" s="11">
        <f t="shared" si="109"/>
        <v>0</v>
      </c>
      <c r="D1658" s="11">
        <f t="shared" si="110"/>
        <v>0</v>
      </c>
    </row>
    <row r="1659" spans="3:4" x14ac:dyDescent="0.2">
      <c r="C1659" s="11">
        <f t="shared" si="109"/>
        <v>0</v>
      </c>
      <c r="D1659" s="11">
        <f t="shared" si="110"/>
        <v>0</v>
      </c>
    </row>
    <row r="1660" spans="3:4" x14ac:dyDescent="0.2">
      <c r="C1660" s="11">
        <f t="shared" si="109"/>
        <v>0</v>
      </c>
      <c r="D1660" s="11">
        <f t="shared" si="110"/>
        <v>0</v>
      </c>
    </row>
    <row r="1661" spans="3:4" x14ac:dyDescent="0.2">
      <c r="C1661" s="11">
        <f t="shared" si="109"/>
        <v>0</v>
      </c>
      <c r="D1661" s="11">
        <f t="shared" si="110"/>
        <v>0</v>
      </c>
    </row>
    <row r="1662" spans="3:4" x14ac:dyDescent="0.2">
      <c r="C1662" s="11">
        <f t="shared" si="109"/>
        <v>0</v>
      </c>
      <c r="D1662" s="11">
        <f t="shared" si="110"/>
        <v>0</v>
      </c>
    </row>
    <row r="1663" spans="3:4" x14ac:dyDescent="0.2">
      <c r="C1663" s="11">
        <f t="shared" si="109"/>
        <v>0</v>
      </c>
      <c r="D1663" s="11">
        <f t="shared" si="110"/>
        <v>0</v>
      </c>
    </row>
    <row r="1664" spans="3:4" x14ac:dyDescent="0.2">
      <c r="C1664" s="11">
        <f t="shared" si="109"/>
        <v>0</v>
      </c>
      <c r="D1664" s="11">
        <f t="shared" si="110"/>
        <v>0</v>
      </c>
    </row>
    <row r="1665" spans="3:4" x14ac:dyDescent="0.2">
      <c r="C1665" s="11">
        <f t="shared" si="109"/>
        <v>0</v>
      </c>
      <c r="D1665" s="11">
        <f t="shared" si="110"/>
        <v>0</v>
      </c>
    </row>
    <row r="1666" spans="3:4" x14ac:dyDescent="0.2">
      <c r="C1666" s="11">
        <f t="shared" si="109"/>
        <v>0</v>
      </c>
      <c r="D1666" s="11">
        <f t="shared" si="110"/>
        <v>0</v>
      </c>
    </row>
    <row r="1667" spans="3:4" x14ac:dyDescent="0.2">
      <c r="C1667" s="11">
        <f t="shared" si="109"/>
        <v>0</v>
      </c>
      <c r="D1667" s="11">
        <f t="shared" si="110"/>
        <v>0</v>
      </c>
    </row>
    <row r="1668" spans="3:4" x14ac:dyDescent="0.2">
      <c r="C1668" s="11">
        <f t="shared" si="109"/>
        <v>0</v>
      </c>
      <c r="D1668" s="11">
        <f t="shared" si="110"/>
        <v>0</v>
      </c>
    </row>
    <row r="1669" spans="3:4" x14ac:dyDescent="0.2">
      <c r="C1669" s="11">
        <f t="shared" si="109"/>
        <v>0</v>
      </c>
      <c r="D1669" s="11">
        <f t="shared" si="110"/>
        <v>0</v>
      </c>
    </row>
    <row r="1670" spans="3:4" x14ac:dyDescent="0.2">
      <c r="C1670" s="11">
        <f t="shared" si="109"/>
        <v>0</v>
      </c>
      <c r="D1670" s="11">
        <f t="shared" si="110"/>
        <v>0</v>
      </c>
    </row>
    <row r="1671" spans="3:4" x14ac:dyDescent="0.2">
      <c r="C1671" s="11">
        <f t="shared" si="109"/>
        <v>0</v>
      </c>
      <c r="D1671" s="11">
        <f t="shared" si="110"/>
        <v>0</v>
      </c>
    </row>
    <row r="1672" spans="3:4" x14ac:dyDescent="0.2">
      <c r="C1672" s="11">
        <f t="shared" si="109"/>
        <v>0</v>
      </c>
      <c r="D1672" s="11">
        <f t="shared" si="110"/>
        <v>0</v>
      </c>
    </row>
    <row r="1673" spans="3:4" x14ac:dyDescent="0.2">
      <c r="C1673" s="11">
        <f t="shared" si="109"/>
        <v>0</v>
      </c>
      <c r="D1673" s="11">
        <f t="shared" si="110"/>
        <v>0</v>
      </c>
    </row>
    <row r="1674" spans="3:4" x14ac:dyDescent="0.2">
      <c r="C1674" s="11">
        <f t="shared" si="109"/>
        <v>0</v>
      </c>
      <c r="D1674" s="11">
        <f t="shared" si="110"/>
        <v>0</v>
      </c>
    </row>
    <row r="1675" spans="3:4" x14ac:dyDescent="0.2">
      <c r="C1675" s="11">
        <f t="shared" si="109"/>
        <v>0</v>
      </c>
      <c r="D1675" s="11">
        <f t="shared" si="110"/>
        <v>0</v>
      </c>
    </row>
    <row r="1676" spans="3:4" x14ac:dyDescent="0.2">
      <c r="C1676" s="11">
        <f t="shared" si="109"/>
        <v>0</v>
      </c>
      <c r="D1676" s="11">
        <f t="shared" si="110"/>
        <v>0</v>
      </c>
    </row>
    <row r="1677" spans="3:4" x14ac:dyDescent="0.2">
      <c r="C1677" s="11">
        <f t="shared" si="109"/>
        <v>0</v>
      </c>
      <c r="D1677" s="11">
        <f t="shared" si="110"/>
        <v>0</v>
      </c>
    </row>
    <row r="1678" spans="3:4" x14ac:dyDescent="0.2">
      <c r="C1678" s="11">
        <f t="shared" si="109"/>
        <v>0</v>
      </c>
      <c r="D1678" s="11">
        <f t="shared" si="110"/>
        <v>0</v>
      </c>
    </row>
    <row r="1679" spans="3:4" x14ac:dyDescent="0.2">
      <c r="C1679" s="11">
        <f t="shared" si="109"/>
        <v>0</v>
      </c>
      <c r="D1679" s="11">
        <f t="shared" si="110"/>
        <v>0</v>
      </c>
    </row>
    <row r="1680" spans="3:4" x14ac:dyDescent="0.2">
      <c r="C1680" s="11">
        <f t="shared" si="109"/>
        <v>0</v>
      </c>
      <c r="D1680" s="11">
        <f t="shared" si="110"/>
        <v>0</v>
      </c>
    </row>
    <row r="1681" spans="3:4" x14ac:dyDescent="0.2">
      <c r="C1681" s="11">
        <f t="shared" si="109"/>
        <v>0</v>
      </c>
      <c r="D1681" s="11">
        <f t="shared" si="110"/>
        <v>0</v>
      </c>
    </row>
    <row r="1682" spans="3:4" x14ac:dyDescent="0.2">
      <c r="C1682" s="11">
        <f t="shared" si="109"/>
        <v>0</v>
      </c>
      <c r="D1682" s="11">
        <f t="shared" si="110"/>
        <v>0</v>
      </c>
    </row>
    <row r="1683" spans="3:4" x14ac:dyDescent="0.2">
      <c r="C1683" s="11">
        <f t="shared" si="109"/>
        <v>0</v>
      </c>
      <c r="D1683" s="11">
        <f t="shared" si="110"/>
        <v>0</v>
      </c>
    </row>
    <row r="1684" spans="3:4" x14ac:dyDescent="0.2">
      <c r="C1684" s="11">
        <f t="shared" si="109"/>
        <v>0</v>
      </c>
      <c r="D1684" s="11">
        <f t="shared" si="110"/>
        <v>0</v>
      </c>
    </row>
    <row r="1685" spans="3:4" x14ac:dyDescent="0.2">
      <c r="C1685" s="11">
        <f t="shared" si="109"/>
        <v>0</v>
      </c>
      <c r="D1685" s="11">
        <f t="shared" si="110"/>
        <v>0</v>
      </c>
    </row>
    <row r="1686" spans="3:4" x14ac:dyDescent="0.2">
      <c r="C1686" s="11">
        <f t="shared" si="109"/>
        <v>0</v>
      </c>
      <c r="D1686" s="11">
        <f t="shared" si="110"/>
        <v>0</v>
      </c>
    </row>
    <row r="1687" spans="3:4" x14ac:dyDescent="0.2">
      <c r="C1687" s="11">
        <f t="shared" si="109"/>
        <v>0</v>
      </c>
      <c r="D1687" s="11">
        <f t="shared" si="110"/>
        <v>0</v>
      </c>
    </row>
    <row r="1688" spans="3:4" x14ac:dyDescent="0.2">
      <c r="C1688" s="11">
        <f t="shared" si="109"/>
        <v>0</v>
      </c>
      <c r="D1688" s="11">
        <f t="shared" si="110"/>
        <v>0</v>
      </c>
    </row>
    <row r="1689" spans="3:4" x14ac:dyDescent="0.2">
      <c r="C1689" s="11">
        <f t="shared" si="109"/>
        <v>0</v>
      </c>
      <c r="D1689" s="11">
        <f t="shared" si="110"/>
        <v>0</v>
      </c>
    </row>
    <row r="1690" spans="3:4" x14ac:dyDescent="0.2">
      <c r="C1690" s="11">
        <f t="shared" si="109"/>
        <v>0</v>
      </c>
      <c r="D1690" s="11">
        <f t="shared" si="110"/>
        <v>0</v>
      </c>
    </row>
    <row r="1691" spans="3:4" x14ac:dyDescent="0.2">
      <c r="C1691" s="11">
        <f t="shared" si="109"/>
        <v>0</v>
      </c>
      <c r="D1691" s="11">
        <f t="shared" si="110"/>
        <v>0</v>
      </c>
    </row>
    <row r="1692" spans="3:4" x14ac:dyDescent="0.2">
      <c r="C1692" s="11">
        <f t="shared" si="109"/>
        <v>0</v>
      </c>
      <c r="D1692" s="11">
        <f t="shared" si="110"/>
        <v>0</v>
      </c>
    </row>
    <row r="1693" spans="3:4" x14ac:dyDescent="0.2">
      <c r="C1693" s="11">
        <f t="shared" si="109"/>
        <v>0</v>
      </c>
      <c r="D1693" s="11">
        <f t="shared" si="110"/>
        <v>0</v>
      </c>
    </row>
    <row r="1694" spans="3:4" x14ac:dyDescent="0.2">
      <c r="C1694" s="11">
        <f t="shared" ref="C1694:C1757" si="112">MIN($B$19,G1693+D1694)</f>
        <v>0</v>
      </c>
      <c r="D1694" s="11">
        <f t="shared" ref="D1694:D1757" si="113">ROUND(G1693*$B$22,2)</f>
        <v>0</v>
      </c>
    </row>
    <row r="1695" spans="3:4" x14ac:dyDescent="0.2">
      <c r="C1695" s="11">
        <f t="shared" si="112"/>
        <v>0</v>
      </c>
      <c r="D1695" s="11">
        <f t="shared" si="113"/>
        <v>0</v>
      </c>
    </row>
    <row r="1696" spans="3:4" x14ac:dyDescent="0.2">
      <c r="C1696" s="11">
        <f t="shared" si="112"/>
        <v>0</v>
      </c>
      <c r="D1696" s="11">
        <f t="shared" si="113"/>
        <v>0</v>
      </c>
    </row>
    <row r="1697" spans="3:4" x14ac:dyDescent="0.2">
      <c r="C1697" s="11">
        <f t="shared" si="112"/>
        <v>0</v>
      </c>
      <c r="D1697" s="11">
        <f t="shared" si="113"/>
        <v>0</v>
      </c>
    </row>
    <row r="1698" spans="3:4" x14ac:dyDescent="0.2">
      <c r="C1698" s="11">
        <f t="shared" si="112"/>
        <v>0</v>
      </c>
      <c r="D1698" s="11">
        <f t="shared" si="113"/>
        <v>0</v>
      </c>
    </row>
    <row r="1699" spans="3:4" x14ac:dyDescent="0.2">
      <c r="C1699" s="11">
        <f t="shared" si="112"/>
        <v>0</v>
      </c>
      <c r="D1699" s="11">
        <f t="shared" si="113"/>
        <v>0</v>
      </c>
    </row>
    <row r="1700" spans="3:4" x14ac:dyDescent="0.2">
      <c r="C1700" s="11">
        <f t="shared" si="112"/>
        <v>0</v>
      </c>
      <c r="D1700" s="11">
        <f t="shared" si="113"/>
        <v>0</v>
      </c>
    </row>
    <row r="1701" spans="3:4" x14ac:dyDescent="0.2">
      <c r="C1701" s="11">
        <f t="shared" si="112"/>
        <v>0</v>
      </c>
      <c r="D1701" s="11">
        <f t="shared" si="113"/>
        <v>0</v>
      </c>
    </row>
    <row r="1702" spans="3:4" x14ac:dyDescent="0.2">
      <c r="C1702" s="11">
        <f t="shared" si="112"/>
        <v>0</v>
      </c>
      <c r="D1702" s="11">
        <f t="shared" si="113"/>
        <v>0</v>
      </c>
    </row>
    <row r="1703" spans="3:4" x14ac:dyDescent="0.2">
      <c r="C1703" s="11">
        <f t="shared" si="112"/>
        <v>0</v>
      </c>
      <c r="D1703" s="11">
        <f t="shared" si="113"/>
        <v>0</v>
      </c>
    </row>
    <row r="1704" spans="3:4" x14ac:dyDescent="0.2">
      <c r="C1704" s="11">
        <f t="shared" si="112"/>
        <v>0</v>
      </c>
      <c r="D1704" s="11">
        <f t="shared" si="113"/>
        <v>0</v>
      </c>
    </row>
    <row r="1705" spans="3:4" x14ac:dyDescent="0.2">
      <c r="C1705" s="11">
        <f t="shared" si="112"/>
        <v>0</v>
      </c>
      <c r="D1705" s="11">
        <f t="shared" si="113"/>
        <v>0</v>
      </c>
    </row>
    <row r="1706" spans="3:4" x14ac:dyDescent="0.2">
      <c r="C1706" s="11">
        <f t="shared" si="112"/>
        <v>0</v>
      </c>
      <c r="D1706" s="11">
        <f t="shared" si="113"/>
        <v>0</v>
      </c>
    </row>
    <row r="1707" spans="3:4" x14ac:dyDescent="0.2">
      <c r="C1707" s="11">
        <f t="shared" si="112"/>
        <v>0</v>
      </c>
      <c r="D1707" s="11">
        <f t="shared" si="113"/>
        <v>0</v>
      </c>
    </row>
    <row r="1708" spans="3:4" x14ac:dyDescent="0.2">
      <c r="C1708" s="11">
        <f t="shared" si="112"/>
        <v>0</v>
      </c>
      <c r="D1708" s="11">
        <f t="shared" si="113"/>
        <v>0</v>
      </c>
    </row>
    <row r="1709" spans="3:4" x14ac:dyDescent="0.2">
      <c r="C1709" s="11">
        <f t="shared" si="112"/>
        <v>0</v>
      </c>
      <c r="D1709" s="11">
        <f t="shared" si="113"/>
        <v>0</v>
      </c>
    </row>
    <row r="1710" spans="3:4" x14ac:dyDescent="0.2">
      <c r="C1710" s="11">
        <f t="shared" si="112"/>
        <v>0</v>
      </c>
      <c r="D1710" s="11">
        <f t="shared" si="113"/>
        <v>0</v>
      </c>
    </row>
    <row r="1711" spans="3:4" x14ac:dyDescent="0.2">
      <c r="C1711" s="11">
        <f t="shared" si="112"/>
        <v>0</v>
      </c>
      <c r="D1711" s="11">
        <f t="shared" si="113"/>
        <v>0</v>
      </c>
    </row>
    <row r="1712" spans="3:4" x14ac:dyDescent="0.2">
      <c r="C1712" s="11">
        <f t="shared" si="112"/>
        <v>0</v>
      </c>
      <c r="D1712" s="11">
        <f t="shared" si="113"/>
        <v>0</v>
      </c>
    </row>
    <row r="1713" spans="3:4" x14ac:dyDescent="0.2">
      <c r="C1713" s="11">
        <f t="shared" si="112"/>
        <v>0</v>
      </c>
      <c r="D1713" s="11">
        <f t="shared" si="113"/>
        <v>0</v>
      </c>
    </row>
    <row r="1714" spans="3:4" x14ac:dyDescent="0.2">
      <c r="C1714" s="11">
        <f t="shared" si="112"/>
        <v>0</v>
      </c>
      <c r="D1714" s="11">
        <f t="shared" si="113"/>
        <v>0</v>
      </c>
    </row>
    <row r="1715" spans="3:4" x14ac:dyDescent="0.2">
      <c r="C1715" s="11">
        <f t="shared" si="112"/>
        <v>0</v>
      </c>
      <c r="D1715" s="11">
        <f t="shared" si="113"/>
        <v>0</v>
      </c>
    </row>
    <row r="1716" spans="3:4" x14ac:dyDescent="0.2">
      <c r="C1716" s="11">
        <f t="shared" si="112"/>
        <v>0</v>
      </c>
      <c r="D1716" s="11">
        <f t="shared" si="113"/>
        <v>0</v>
      </c>
    </row>
    <row r="1717" spans="3:4" x14ac:dyDescent="0.2">
      <c r="C1717" s="11">
        <f t="shared" si="112"/>
        <v>0</v>
      </c>
      <c r="D1717" s="11">
        <f t="shared" si="113"/>
        <v>0</v>
      </c>
    </row>
    <row r="1718" spans="3:4" x14ac:dyDescent="0.2">
      <c r="C1718" s="11">
        <f t="shared" si="112"/>
        <v>0</v>
      </c>
      <c r="D1718" s="11">
        <f t="shared" si="113"/>
        <v>0</v>
      </c>
    </row>
    <row r="1719" spans="3:4" x14ac:dyDescent="0.2">
      <c r="C1719" s="11">
        <f t="shared" si="112"/>
        <v>0</v>
      </c>
      <c r="D1719" s="11">
        <f t="shared" si="113"/>
        <v>0</v>
      </c>
    </row>
    <row r="1720" spans="3:4" x14ac:dyDescent="0.2">
      <c r="C1720" s="11">
        <f t="shared" si="112"/>
        <v>0</v>
      </c>
      <c r="D1720" s="11">
        <f t="shared" si="113"/>
        <v>0</v>
      </c>
    </row>
    <row r="1721" spans="3:4" x14ac:dyDescent="0.2">
      <c r="C1721" s="11">
        <f t="shared" si="112"/>
        <v>0</v>
      </c>
      <c r="D1721" s="11">
        <f t="shared" si="113"/>
        <v>0</v>
      </c>
    </row>
    <row r="1722" spans="3:4" x14ac:dyDescent="0.2">
      <c r="C1722" s="11">
        <f t="shared" si="112"/>
        <v>0</v>
      </c>
      <c r="D1722" s="11">
        <f t="shared" si="113"/>
        <v>0</v>
      </c>
    </row>
    <row r="1723" spans="3:4" x14ac:dyDescent="0.2">
      <c r="C1723" s="11">
        <f t="shared" si="112"/>
        <v>0</v>
      </c>
      <c r="D1723" s="11">
        <f t="shared" si="113"/>
        <v>0</v>
      </c>
    </row>
    <row r="1724" spans="3:4" x14ac:dyDescent="0.2">
      <c r="C1724" s="11">
        <f t="shared" si="112"/>
        <v>0</v>
      </c>
      <c r="D1724" s="11">
        <f t="shared" si="113"/>
        <v>0</v>
      </c>
    </row>
    <row r="1725" spans="3:4" x14ac:dyDescent="0.2">
      <c r="C1725" s="11">
        <f t="shared" si="112"/>
        <v>0</v>
      </c>
      <c r="D1725" s="11">
        <f t="shared" si="113"/>
        <v>0</v>
      </c>
    </row>
    <row r="1726" spans="3:4" x14ac:dyDescent="0.2">
      <c r="C1726" s="11">
        <f t="shared" si="112"/>
        <v>0</v>
      </c>
      <c r="D1726" s="11">
        <f t="shared" si="113"/>
        <v>0</v>
      </c>
    </row>
    <row r="1727" spans="3:4" x14ac:dyDescent="0.2">
      <c r="C1727" s="11">
        <f t="shared" si="112"/>
        <v>0</v>
      </c>
      <c r="D1727" s="11">
        <f t="shared" si="113"/>
        <v>0</v>
      </c>
    </row>
    <row r="1728" spans="3:4" x14ac:dyDescent="0.2">
      <c r="C1728" s="11">
        <f t="shared" si="112"/>
        <v>0</v>
      </c>
      <c r="D1728" s="11">
        <f t="shared" si="113"/>
        <v>0</v>
      </c>
    </row>
    <row r="1729" spans="3:4" x14ac:dyDescent="0.2">
      <c r="C1729" s="11">
        <f t="shared" si="112"/>
        <v>0</v>
      </c>
      <c r="D1729" s="11">
        <f t="shared" si="113"/>
        <v>0</v>
      </c>
    </row>
    <row r="1730" spans="3:4" x14ac:dyDescent="0.2">
      <c r="C1730" s="11">
        <f t="shared" si="112"/>
        <v>0</v>
      </c>
      <c r="D1730" s="11">
        <f t="shared" si="113"/>
        <v>0</v>
      </c>
    </row>
    <row r="1731" spans="3:4" x14ac:dyDescent="0.2">
      <c r="C1731" s="11">
        <f t="shared" si="112"/>
        <v>0</v>
      </c>
      <c r="D1731" s="11">
        <f t="shared" si="113"/>
        <v>0</v>
      </c>
    </row>
    <row r="1732" spans="3:4" x14ac:dyDescent="0.2">
      <c r="C1732" s="11">
        <f t="shared" si="112"/>
        <v>0</v>
      </c>
      <c r="D1732" s="11">
        <f t="shared" si="113"/>
        <v>0</v>
      </c>
    </row>
    <row r="1733" spans="3:4" x14ac:dyDescent="0.2">
      <c r="C1733" s="11">
        <f t="shared" si="112"/>
        <v>0</v>
      </c>
      <c r="D1733" s="11">
        <f t="shared" si="113"/>
        <v>0</v>
      </c>
    </row>
    <row r="1734" spans="3:4" x14ac:dyDescent="0.2">
      <c r="C1734" s="11">
        <f t="shared" si="112"/>
        <v>0</v>
      </c>
      <c r="D1734" s="11">
        <f t="shared" si="113"/>
        <v>0</v>
      </c>
    </row>
    <row r="1735" spans="3:4" x14ac:dyDescent="0.2">
      <c r="C1735" s="11">
        <f t="shared" si="112"/>
        <v>0</v>
      </c>
      <c r="D1735" s="11">
        <f t="shared" si="113"/>
        <v>0</v>
      </c>
    </row>
    <row r="1736" spans="3:4" x14ac:dyDescent="0.2">
      <c r="C1736" s="11">
        <f t="shared" si="112"/>
        <v>0</v>
      </c>
      <c r="D1736" s="11">
        <f t="shared" si="113"/>
        <v>0</v>
      </c>
    </row>
    <row r="1737" spans="3:4" x14ac:dyDescent="0.2">
      <c r="C1737" s="11">
        <f t="shared" si="112"/>
        <v>0</v>
      </c>
      <c r="D1737" s="11">
        <f t="shared" si="113"/>
        <v>0</v>
      </c>
    </row>
    <row r="1738" spans="3:4" x14ac:dyDescent="0.2">
      <c r="C1738" s="11">
        <f t="shared" si="112"/>
        <v>0</v>
      </c>
      <c r="D1738" s="11">
        <f t="shared" si="113"/>
        <v>0</v>
      </c>
    </row>
    <row r="1739" spans="3:4" x14ac:dyDescent="0.2">
      <c r="C1739" s="11">
        <f t="shared" si="112"/>
        <v>0</v>
      </c>
      <c r="D1739" s="11">
        <f t="shared" si="113"/>
        <v>0</v>
      </c>
    </row>
    <row r="1740" spans="3:4" x14ac:dyDescent="0.2">
      <c r="C1740" s="11">
        <f t="shared" si="112"/>
        <v>0</v>
      </c>
      <c r="D1740" s="11">
        <f t="shared" si="113"/>
        <v>0</v>
      </c>
    </row>
    <row r="1741" spans="3:4" x14ac:dyDescent="0.2">
      <c r="C1741" s="11">
        <f t="shared" si="112"/>
        <v>0</v>
      </c>
      <c r="D1741" s="11">
        <f t="shared" si="113"/>
        <v>0</v>
      </c>
    </row>
    <row r="1742" spans="3:4" x14ac:dyDescent="0.2">
      <c r="C1742" s="11">
        <f t="shared" si="112"/>
        <v>0</v>
      </c>
      <c r="D1742" s="11">
        <f t="shared" si="113"/>
        <v>0</v>
      </c>
    </row>
    <row r="1743" spans="3:4" x14ac:dyDescent="0.2">
      <c r="C1743" s="11">
        <f t="shared" si="112"/>
        <v>0</v>
      </c>
      <c r="D1743" s="11">
        <f t="shared" si="113"/>
        <v>0</v>
      </c>
    </row>
    <row r="1744" spans="3:4" x14ac:dyDescent="0.2">
      <c r="C1744" s="11">
        <f t="shared" si="112"/>
        <v>0</v>
      </c>
      <c r="D1744" s="11">
        <f t="shared" si="113"/>
        <v>0</v>
      </c>
    </row>
    <row r="1745" spans="3:4" x14ac:dyDescent="0.2">
      <c r="C1745" s="11">
        <f t="shared" si="112"/>
        <v>0</v>
      </c>
      <c r="D1745" s="11">
        <f t="shared" si="113"/>
        <v>0</v>
      </c>
    </row>
    <row r="1746" spans="3:4" x14ac:dyDescent="0.2">
      <c r="C1746" s="11">
        <f t="shared" si="112"/>
        <v>0</v>
      </c>
      <c r="D1746" s="11">
        <f t="shared" si="113"/>
        <v>0</v>
      </c>
    </row>
    <row r="1747" spans="3:4" x14ac:dyDescent="0.2">
      <c r="C1747" s="11">
        <f t="shared" si="112"/>
        <v>0</v>
      </c>
      <c r="D1747" s="11">
        <f t="shared" si="113"/>
        <v>0</v>
      </c>
    </row>
    <row r="1748" spans="3:4" x14ac:dyDescent="0.2">
      <c r="C1748" s="11">
        <f t="shared" si="112"/>
        <v>0</v>
      </c>
      <c r="D1748" s="11">
        <f t="shared" si="113"/>
        <v>0</v>
      </c>
    </row>
    <row r="1749" spans="3:4" x14ac:dyDescent="0.2">
      <c r="C1749" s="11">
        <f t="shared" si="112"/>
        <v>0</v>
      </c>
      <c r="D1749" s="11">
        <f t="shared" si="113"/>
        <v>0</v>
      </c>
    </row>
    <row r="1750" spans="3:4" x14ac:dyDescent="0.2">
      <c r="C1750" s="11">
        <f t="shared" si="112"/>
        <v>0</v>
      </c>
      <c r="D1750" s="11">
        <f t="shared" si="113"/>
        <v>0</v>
      </c>
    </row>
    <row r="1751" spans="3:4" x14ac:dyDescent="0.2">
      <c r="C1751" s="11">
        <f t="shared" si="112"/>
        <v>0</v>
      </c>
      <c r="D1751" s="11">
        <f t="shared" si="113"/>
        <v>0</v>
      </c>
    </row>
    <row r="1752" spans="3:4" x14ac:dyDescent="0.2">
      <c r="C1752" s="11">
        <f t="shared" si="112"/>
        <v>0</v>
      </c>
      <c r="D1752" s="11">
        <f t="shared" si="113"/>
        <v>0</v>
      </c>
    </row>
    <row r="1753" spans="3:4" x14ac:dyDescent="0.2">
      <c r="C1753" s="11">
        <f t="shared" si="112"/>
        <v>0</v>
      </c>
      <c r="D1753" s="11">
        <f t="shared" si="113"/>
        <v>0</v>
      </c>
    </row>
    <row r="1754" spans="3:4" x14ac:dyDescent="0.2">
      <c r="C1754" s="11">
        <f t="shared" si="112"/>
        <v>0</v>
      </c>
      <c r="D1754" s="11">
        <f t="shared" si="113"/>
        <v>0</v>
      </c>
    </row>
    <row r="1755" spans="3:4" x14ac:dyDescent="0.2">
      <c r="C1755" s="11">
        <f t="shared" si="112"/>
        <v>0</v>
      </c>
      <c r="D1755" s="11">
        <f t="shared" si="113"/>
        <v>0</v>
      </c>
    </row>
    <row r="1756" spans="3:4" x14ac:dyDescent="0.2">
      <c r="C1756" s="11">
        <f t="shared" si="112"/>
        <v>0</v>
      </c>
      <c r="D1756" s="11">
        <f t="shared" si="113"/>
        <v>0</v>
      </c>
    </row>
    <row r="1757" spans="3:4" x14ac:dyDescent="0.2">
      <c r="C1757" s="11">
        <f t="shared" si="112"/>
        <v>0</v>
      </c>
      <c r="D1757" s="11">
        <f t="shared" si="113"/>
        <v>0</v>
      </c>
    </row>
    <row r="1758" spans="3:4" x14ac:dyDescent="0.2">
      <c r="C1758" s="11">
        <f t="shared" ref="C1758:C1821" si="114">MIN($B$19,G1757+D1758)</f>
        <v>0</v>
      </c>
      <c r="D1758" s="11">
        <f t="shared" ref="D1758:D1821" si="115">ROUND(G1757*$B$22,2)</f>
        <v>0</v>
      </c>
    </row>
    <row r="1759" spans="3:4" x14ac:dyDescent="0.2">
      <c r="C1759" s="11">
        <f t="shared" si="114"/>
        <v>0</v>
      </c>
      <c r="D1759" s="11">
        <f t="shared" si="115"/>
        <v>0</v>
      </c>
    </row>
    <row r="1760" spans="3:4" x14ac:dyDescent="0.2">
      <c r="C1760" s="11">
        <f t="shared" si="114"/>
        <v>0</v>
      </c>
      <c r="D1760" s="11">
        <f t="shared" si="115"/>
        <v>0</v>
      </c>
    </row>
    <row r="1761" spans="3:4" x14ac:dyDescent="0.2">
      <c r="C1761" s="11">
        <f t="shared" si="114"/>
        <v>0</v>
      </c>
      <c r="D1761" s="11">
        <f t="shared" si="115"/>
        <v>0</v>
      </c>
    </row>
    <row r="1762" spans="3:4" x14ac:dyDescent="0.2">
      <c r="C1762" s="11">
        <f t="shared" si="114"/>
        <v>0</v>
      </c>
      <c r="D1762" s="11">
        <f t="shared" si="115"/>
        <v>0</v>
      </c>
    </row>
    <row r="1763" spans="3:4" x14ac:dyDescent="0.2">
      <c r="C1763" s="11">
        <f t="shared" si="114"/>
        <v>0</v>
      </c>
      <c r="D1763" s="11">
        <f t="shared" si="115"/>
        <v>0</v>
      </c>
    </row>
    <row r="1764" spans="3:4" x14ac:dyDescent="0.2">
      <c r="C1764" s="11">
        <f t="shared" si="114"/>
        <v>0</v>
      </c>
      <c r="D1764" s="11">
        <f t="shared" si="115"/>
        <v>0</v>
      </c>
    </row>
    <row r="1765" spans="3:4" x14ac:dyDescent="0.2">
      <c r="C1765" s="11">
        <f t="shared" si="114"/>
        <v>0</v>
      </c>
      <c r="D1765" s="11">
        <f t="shared" si="115"/>
        <v>0</v>
      </c>
    </row>
    <row r="1766" spans="3:4" x14ac:dyDescent="0.2">
      <c r="C1766" s="11">
        <f t="shared" si="114"/>
        <v>0</v>
      </c>
      <c r="D1766" s="11">
        <f t="shared" si="115"/>
        <v>0</v>
      </c>
    </row>
    <row r="1767" spans="3:4" x14ac:dyDescent="0.2">
      <c r="C1767" s="11">
        <f t="shared" si="114"/>
        <v>0</v>
      </c>
      <c r="D1767" s="11">
        <f t="shared" si="115"/>
        <v>0</v>
      </c>
    </row>
    <row r="1768" spans="3:4" x14ac:dyDescent="0.2">
      <c r="C1768" s="11">
        <f t="shared" si="114"/>
        <v>0</v>
      </c>
      <c r="D1768" s="11">
        <f t="shared" si="115"/>
        <v>0</v>
      </c>
    </row>
    <row r="1769" spans="3:4" x14ac:dyDescent="0.2">
      <c r="C1769" s="11">
        <f t="shared" si="114"/>
        <v>0</v>
      </c>
      <c r="D1769" s="11">
        <f t="shared" si="115"/>
        <v>0</v>
      </c>
    </row>
    <row r="1770" spans="3:4" x14ac:dyDescent="0.2">
      <c r="C1770" s="11">
        <f t="shared" si="114"/>
        <v>0</v>
      </c>
      <c r="D1770" s="11">
        <f t="shared" si="115"/>
        <v>0</v>
      </c>
    </row>
    <row r="1771" spans="3:4" x14ac:dyDescent="0.2">
      <c r="C1771" s="11">
        <f t="shared" si="114"/>
        <v>0</v>
      </c>
      <c r="D1771" s="11">
        <f t="shared" si="115"/>
        <v>0</v>
      </c>
    </row>
    <row r="1772" spans="3:4" x14ac:dyDescent="0.2">
      <c r="C1772" s="11">
        <f t="shared" si="114"/>
        <v>0</v>
      </c>
      <c r="D1772" s="11">
        <f t="shared" si="115"/>
        <v>0</v>
      </c>
    </row>
    <row r="1773" spans="3:4" x14ac:dyDescent="0.2">
      <c r="C1773" s="11">
        <f t="shared" si="114"/>
        <v>0</v>
      </c>
      <c r="D1773" s="11">
        <f t="shared" si="115"/>
        <v>0</v>
      </c>
    </row>
    <row r="1774" spans="3:4" x14ac:dyDescent="0.2">
      <c r="C1774" s="11">
        <f t="shared" si="114"/>
        <v>0</v>
      </c>
      <c r="D1774" s="11">
        <f t="shared" si="115"/>
        <v>0</v>
      </c>
    </row>
    <row r="1775" spans="3:4" x14ac:dyDescent="0.2">
      <c r="C1775" s="11">
        <f t="shared" si="114"/>
        <v>0</v>
      </c>
      <c r="D1775" s="11">
        <f t="shared" si="115"/>
        <v>0</v>
      </c>
    </row>
    <row r="1776" spans="3:4" x14ac:dyDescent="0.2">
      <c r="C1776" s="11">
        <f t="shared" si="114"/>
        <v>0</v>
      </c>
      <c r="D1776" s="11">
        <f t="shared" si="115"/>
        <v>0</v>
      </c>
    </row>
    <row r="1777" spans="3:4" x14ac:dyDescent="0.2">
      <c r="C1777" s="11">
        <f t="shared" si="114"/>
        <v>0</v>
      </c>
      <c r="D1777" s="11">
        <f t="shared" si="115"/>
        <v>0</v>
      </c>
    </row>
    <row r="1778" spans="3:4" x14ac:dyDescent="0.2">
      <c r="C1778" s="11">
        <f t="shared" si="114"/>
        <v>0</v>
      </c>
      <c r="D1778" s="11">
        <f t="shared" si="115"/>
        <v>0</v>
      </c>
    </row>
    <row r="1779" spans="3:4" x14ac:dyDescent="0.2">
      <c r="C1779" s="11">
        <f t="shared" si="114"/>
        <v>0</v>
      </c>
      <c r="D1779" s="11">
        <f t="shared" si="115"/>
        <v>0</v>
      </c>
    </row>
    <row r="1780" spans="3:4" x14ac:dyDescent="0.2">
      <c r="C1780" s="11">
        <f t="shared" si="114"/>
        <v>0</v>
      </c>
      <c r="D1780" s="11">
        <f t="shared" si="115"/>
        <v>0</v>
      </c>
    </row>
    <row r="1781" spans="3:4" x14ac:dyDescent="0.2">
      <c r="C1781" s="11">
        <f t="shared" si="114"/>
        <v>0</v>
      </c>
      <c r="D1781" s="11">
        <f t="shared" si="115"/>
        <v>0</v>
      </c>
    </row>
    <row r="1782" spans="3:4" x14ac:dyDescent="0.2">
      <c r="C1782" s="11">
        <f t="shared" si="114"/>
        <v>0</v>
      </c>
      <c r="D1782" s="11">
        <f t="shared" si="115"/>
        <v>0</v>
      </c>
    </row>
    <row r="1783" spans="3:4" x14ac:dyDescent="0.2">
      <c r="C1783" s="11">
        <f t="shared" si="114"/>
        <v>0</v>
      </c>
      <c r="D1783" s="11">
        <f t="shared" si="115"/>
        <v>0</v>
      </c>
    </row>
    <row r="1784" spans="3:4" x14ac:dyDescent="0.2">
      <c r="C1784" s="11">
        <f t="shared" si="114"/>
        <v>0</v>
      </c>
      <c r="D1784" s="11">
        <f t="shared" si="115"/>
        <v>0</v>
      </c>
    </row>
    <row r="1785" spans="3:4" x14ac:dyDescent="0.2">
      <c r="C1785" s="11">
        <f t="shared" si="114"/>
        <v>0</v>
      </c>
      <c r="D1785" s="11">
        <f t="shared" si="115"/>
        <v>0</v>
      </c>
    </row>
    <row r="1786" spans="3:4" x14ac:dyDescent="0.2">
      <c r="C1786" s="11">
        <f t="shared" si="114"/>
        <v>0</v>
      </c>
      <c r="D1786" s="11">
        <f t="shared" si="115"/>
        <v>0</v>
      </c>
    </row>
    <row r="1787" spans="3:4" x14ac:dyDescent="0.2">
      <c r="C1787" s="11">
        <f t="shared" si="114"/>
        <v>0</v>
      </c>
      <c r="D1787" s="11">
        <f t="shared" si="115"/>
        <v>0</v>
      </c>
    </row>
    <row r="1788" spans="3:4" x14ac:dyDescent="0.2">
      <c r="C1788" s="11">
        <f t="shared" si="114"/>
        <v>0</v>
      </c>
      <c r="D1788" s="11">
        <f t="shared" si="115"/>
        <v>0</v>
      </c>
    </row>
    <row r="1789" spans="3:4" x14ac:dyDescent="0.2">
      <c r="C1789" s="11">
        <f t="shared" si="114"/>
        <v>0</v>
      </c>
      <c r="D1789" s="11">
        <f t="shared" si="115"/>
        <v>0</v>
      </c>
    </row>
    <row r="1790" spans="3:4" x14ac:dyDescent="0.2">
      <c r="C1790" s="11">
        <f t="shared" si="114"/>
        <v>0</v>
      </c>
      <c r="D1790" s="11">
        <f t="shared" si="115"/>
        <v>0</v>
      </c>
    </row>
    <row r="1791" spans="3:4" x14ac:dyDescent="0.2">
      <c r="C1791" s="11">
        <f t="shared" si="114"/>
        <v>0</v>
      </c>
      <c r="D1791" s="11">
        <f t="shared" si="115"/>
        <v>0</v>
      </c>
    </row>
    <row r="1792" spans="3:4" x14ac:dyDescent="0.2">
      <c r="C1792" s="11">
        <f t="shared" si="114"/>
        <v>0</v>
      </c>
      <c r="D1792" s="11">
        <f t="shared" si="115"/>
        <v>0</v>
      </c>
    </row>
    <row r="1793" spans="3:4" x14ac:dyDescent="0.2">
      <c r="C1793" s="11">
        <f t="shared" si="114"/>
        <v>0</v>
      </c>
      <c r="D1793" s="11">
        <f t="shared" si="115"/>
        <v>0</v>
      </c>
    </row>
    <row r="1794" spans="3:4" x14ac:dyDescent="0.2">
      <c r="C1794" s="11">
        <f t="shared" si="114"/>
        <v>0</v>
      </c>
      <c r="D1794" s="11">
        <f t="shared" si="115"/>
        <v>0</v>
      </c>
    </row>
    <row r="1795" spans="3:4" x14ac:dyDescent="0.2">
      <c r="C1795" s="11">
        <f t="shared" si="114"/>
        <v>0</v>
      </c>
      <c r="D1795" s="11">
        <f t="shared" si="115"/>
        <v>0</v>
      </c>
    </row>
    <row r="1796" spans="3:4" x14ac:dyDescent="0.2">
      <c r="C1796" s="11">
        <f t="shared" si="114"/>
        <v>0</v>
      </c>
      <c r="D1796" s="11">
        <f t="shared" si="115"/>
        <v>0</v>
      </c>
    </row>
    <row r="1797" spans="3:4" x14ac:dyDescent="0.2">
      <c r="C1797" s="11">
        <f t="shared" si="114"/>
        <v>0</v>
      </c>
      <c r="D1797" s="11">
        <f t="shared" si="115"/>
        <v>0</v>
      </c>
    </row>
    <row r="1798" spans="3:4" x14ac:dyDescent="0.2">
      <c r="C1798" s="11">
        <f t="shared" si="114"/>
        <v>0</v>
      </c>
      <c r="D1798" s="11">
        <f t="shared" si="115"/>
        <v>0</v>
      </c>
    </row>
    <row r="1799" spans="3:4" x14ac:dyDescent="0.2">
      <c r="C1799" s="11">
        <f t="shared" si="114"/>
        <v>0</v>
      </c>
      <c r="D1799" s="11">
        <f t="shared" si="115"/>
        <v>0</v>
      </c>
    </row>
    <row r="1800" spans="3:4" x14ac:dyDescent="0.2">
      <c r="C1800" s="11">
        <f t="shared" si="114"/>
        <v>0</v>
      </c>
      <c r="D1800" s="11">
        <f t="shared" si="115"/>
        <v>0</v>
      </c>
    </row>
    <row r="1801" spans="3:4" x14ac:dyDescent="0.2">
      <c r="C1801" s="11">
        <f t="shared" si="114"/>
        <v>0</v>
      </c>
      <c r="D1801" s="11">
        <f t="shared" si="115"/>
        <v>0</v>
      </c>
    </row>
    <row r="1802" spans="3:4" x14ac:dyDescent="0.2">
      <c r="C1802" s="11">
        <f t="shared" si="114"/>
        <v>0</v>
      </c>
      <c r="D1802" s="11">
        <f t="shared" si="115"/>
        <v>0</v>
      </c>
    </row>
    <row r="1803" spans="3:4" x14ac:dyDescent="0.2">
      <c r="C1803" s="11">
        <f t="shared" si="114"/>
        <v>0</v>
      </c>
      <c r="D1803" s="11">
        <f t="shared" si="115"/>
        <v>0</v>
      </c>
    </row>
    <row r="1804" spans="3:4" x14ac:dyDescent="0.2">
      <c r="C1804" s="11">
        <f t="shared" si="114"/>
        <v>0</v>
      </c>
      <c r="D1804" s="11">
        <f t="shared" si="115"/>
        <v>0</v>
      </c>
    </row>
    <row r="1805" spans="3:4" x14ac:dyDescent="0.2">
      <c r="C1805" s="11">
        <f t="shared" si="114"/>
        <v>0</v>
      </c>
      <c r="D1805" s="11">
        <f t="shared" si="115"/>
        <v>0</v>
      </c>
    </row>
    <row r="1806" spans="3:4" x14ac:dyDescent="0.2">
      <c r="C1806" s="11">
        <f t="shared" si="114"/>
        <v>0</v>
      </c>
      <c r="D1806" s="11">
        <f t="shared" si="115"/>
        <v>0</v>
      </c>
    </row>
    <row r="1807" spans="3:4" x14ac:dyDescent="0.2">
      <c r="C1807" s="11">
        <f t="shared" si="114"/>
        <v>0</v>
      </c>
      <c r="D1807" s="11">
        <f t="shared" si="115"/>
        <v>0</v>
      </c>
    </row>
    <row r="1808" spans="3:4" x14ac:dyDescent="0.2">
      <c r="C1808" s="11">
        <f t="shared" si="114"/>
        <v>0</v>
      </c>
      <c r="D1808" s="11">
        <f t="shared" si="115"/>
        <v>0</v>
      </c>
    </row>
    <row r="1809" spans="3:4" x14ac:dyDescent="0.2">
      <c r="C1809" s="11">
        <f t="shared" si="114"/>
        <v>0</v>
      </c>
      <c r="D1809" s="11">
        <f t="shared" si="115"/>
        <v>0</v>
      </c>
    </row>
    <row r="1810" spans="3:4" x14ac:dyDescent="0.2">
      <c r="C1810" s="11">
        <f t="shared" si="114"/>
        <v>0</v>
      </c>
      <c r="D1810" s="11">
        <f t="shared" si="115"/>
        <v>0</v>
      </c>
    </row>
    <row r="1811" spans="3:4" x14ac:dyDescent="0.2">
      <c r="C1811" s="11">
        <f t="shared" si="114"/>
        <v>0</v>
      </c>
      <c r="D1811" s="11">
        <f t="shared" si="115"/>
        <v>0</v>
      </c>
    </row>
    <row r="1812" spans="3:4" x14ac:dyDescent="0.2">
      <c r="C1812" s="11">
        <f t="shared" si="114"/>
        <v>0</v>
      </c>
      <c r="D1812" s="11">
        <f t="shared" si="115"/>
        <v>0</v>
      </c>
    </row>
    <row r="1813" spans="3:4" x14ac:dyDescent="0.2">
      <c r="C1813" s="11">
        <f t="shared" si="114"/>
        <v>0</v>
      </c>
      <c r="D1813" s="11">
        <f t="shared" si="115"/>
        <v>0</v>
      </c>
    </row>
    <row r="1814" spans="3:4" x14ac:dyDescent="0.2">
      <c r="C1814" s="11">
        <f t="shared" si="114"/>
        <v>0</v>
      </c>
      <c r="D1814" s="11">
        <f t="shared" si="115"/>
        <v>0</v>
      </c>
    </row>
    <row r="1815" spans="3:4" x14ac:dyDescent="0.2">
      <c r="C1815" s="11">
        <f t="shared" si="114"/>
        <v>0</v>
      </c>
      <c r="D1815" s="11">
        <f t="shared" si="115"/>
        <v>0</v>
      </c>
    </row>
    <row r="1816" spans="3:4" x14ac:dyDescent="0.2">
      <c r="C1816" s="11">
        <f t="shared" si="114"/>
        <v>0</v>
      </c>
      <c r="D1816" s="11">
        <f t="shared" si="115"/>
        <v>0</v>
      </c>
    </row>
    <row r="1817" spans="3:4" x14ac:dyDescent="0.2">
      <c r="C1817" s="11">
        <f t="shared" si="114"/>
        <v>0</v>
      </c>
      <c r="D1817" s="11">
        <f t="shared" si="115"/>
        <v>0</v>
      </c>
    </row>
    <row r="1818" spans="3:4" x14ac:dyDescent="0.2">
      <c r="C1818" s="11">
        <f t="shared" si="114"/>
        <v>0</v>
      </c>
      <c r="D1818" s="11">
        <f t="shared" si="115"/>
        <v>0</v>
      </c>
    </row>
    <row r="1819" spans="3:4" x14ac:dyDescent="0.2">
      <c r="C1819" s="11">
        <f t="shared" si="114"/>
        <v>0</v>
      </c>
      <c r="D1819" s="11">
        <f t="shared" si="115"/>
        <v>0</v>
      </c>
    </row>
    <row r="1820" spans="3:4" x14ac:dyDescent="0.2">
      <c r="C1820" s="11">
        <f t="shared" si="114"/>
        <v>0</v>
      </c>
      <c r="D1820" s="11">
        <f t="shared" si="115"/>
        <v>0</v>
      </c>
    </row>
    <row r="1821" spans="3:4" x14ac:dyDescent="0.2">
      <c r="C1821" s="11">
        <f t="shared" si="114"/>
        <v>0</v>
      </c>
      <c r="D1821" s="11">
        <f t="shared" si="115"/>
        <v>0</v>
      </c>
    </row>
    <row r="1822" spans="3:4" x14ac:dyDescent="0.2">
      <c r="C1822" s="11">
        <f t="shared" ref="C1822:C1885" si="116">MIN($B$19,G1821+D1822)</f>
        <v>0</v>
      </c>
      <c r="D1822" s="11">
        <f t="shared" ref="D1822:D1879" si="117">ROUND(G1821*$B$22,2)</f>
        <v>0</v>
      </c>
    </row>
    <row r="1823" spans="3:4" x14ac:dyDescent="0.2">
      <c r="C1823" s="11">
        <f t="shared" si="116"/>
        <v>0</v>
      </c>
      <c r="D1823" s="11">
        <f t="shared" si="117"/>
        <v>0</v>
      </c>
    </row>
    <row r="1824" spans="3:4" x14ac:dyDescent="0.2">
      <c r="C1824" s="11">
        <f t="shared" si="116"/>
        <v>0</v>
      </c>
      <c r="D1824" s="11">
        <f t="shared" si="117"/>
        <v>0</v>
      </c>
    </row>
    <row r="1825" spans="3:4" x14ac:dyDescent="0.2">
      <c r="C1825" s="11">
        <f t="shared" si="116"/>
        <v>0</v>
      </c>
      <c r="D1825" s="11">
        <f t="shared" si="117"/>
        <v>0</v>
      </c>
    </row>
    <row r="1826" spans="3:4" x14ac:dyDescent="0.2">
      <c r="C1826" s="11">
        <f t="shared" si="116"/>
        <v>0</v>
      </c>
      <c r="D1826" s="11">
        <f t="shared" si="117"/>
        <v>0</v>
      </c>
    </row>
    <row r="1827" spans="3:4" x14ac:dyDescent="0.2">
      <c r="C1827" s="11">
        <f t="shared" si="116"/>
        <v>0</v>
      </c>
      <c r="D1827" s="11">
        <f t="shared" si="117"/>
        <v>0</v>
      </c>
    </row>
    <row r="1828" spans="3:4" x14ac:dyDescent="0.2">
      <c r="C1828" s="11">
        <f t="shared" si="116"/>
        <v>0</v>
      </c>
      <c r="D1828" s="11">
        <f t="shared" si="117"/>
        <v>0</v>
      </c>
    </row>
    <row r="1829" spans="3:4" x14ac:dyDescent="0.2">
      <c r="C1829" s="11">
        <f t="shared" si="116"/>
        <v>0</v>
      </c>
      <c r="D1829" s="11">
        <f t="shared" si="117"/>
        <v>0</v>
      </c>
    </row>
    <row r="1830" spans="3:4" x14ac:dyDescent="0.2">
      <c r="C1830" s="11">
        <f t="shared" si="116"/>
        <v>0</v>
      </c>
      <c r="D1830" s="11">
        <f t="shared" si="117"/>
        <v>0</v>
      </c>
    </row>
    <row r="1831" spans="3:4" x14ac:dyDescent="0.2">
      <c r="C1831" s="11">
        <f t="shared" si="116"/>
        <v>0</v>
      </c>
      <c r="D1831" s="11">
        <f t="shared" si="117"/>
        <v>0</v>
      </c>
    </row>
    <row r="1832" spans="3:4" x14ac:dyDescent="0.2">
      <c r="C1832" s="11">
        <f t="shared" si="116"/>
        <v>0</v>
      </c>
      <c r="D1832" s="11">
        <f t="shared" si="117"/>
        <v>0</v>
      </c>
    </row>
    <row r="1833" spans="3:4" x14ac:dyDescent="0.2">
      <c r="C1833" s="11">
        <f t="shared" si="116"/>
        <v>0</v>
      </c>
      <c r="D1833" s="11">
        <f t="shared" si="117"/>
        <v>0</v>
      </c>
    </row>
    <row r="1834" spans="3:4" x14ac:dyDescent="0.2">
      <c r="C1834" s="11">
        <f t="shared" si="116"/>
        <v>0</v>
      </c>
      <c r="D1834" s="11">
        <f t="shared" si="117"/>
        <v>0</v>
      </c>
    </row>
    <row r="1835" spans="3:4" x14ac:dyDescent="0.2">
      <c r="C1835" s="11">
        <f t="shared" si="116"/>
        <v>0</v>
      </c>
      <c r="D1835" s="11">
        <f t="shared" si="117"/>
        <v>0</v>
      </c>
    </row>
    <row r="1836" spans="3:4" x14ac:dyDescent="0.2">
      <c r="C1836" s="11">
        <f t="shared" si="116"/>
        <v>0</v>
      </c>
      <c r="D1836" s="11">
        <f t="shared" si="117"/>
        <v>0</v>
      </c>
    </row>
    <row r="1837" spans="3:4" x14ac:dyDescent="0.2">
      <c r="C1837" s="11">
        <f t="shared" si="116"/>
        <v>0</v>
      </c>
      <c r="D1837" s="11">
        <f t="shared" si="117"/>
        <v>0</v>
      </c>
    </row>
    <row r="1838" spans="3:4" x14ac:dyDescent="0.2">
      <c r="C1838" s="11">
        <f t="shared" si="116"/>
        <v>0</v>
      </c>
      <c r="D1838" s="11">
        <f t="shared" si="117"/>
        <v>0</v>
      </c>
    </row>
    <row r="1839" spans="3:4" x14ac:dyDescent="0.2">
      <c r="C1839" s="11">
        <f t="shared" si="116"/>
        <v>0</v>
      </c>
      <c r="D1839" s="11">
        <f t="shared" si="117"/>
        <v>0</v>
      </c>
    </row>
    <row r="1840" spans="3:4" x14ac:dyDescent="0.2">
      <c r="C1840" s="11">
        <f t="shared" si="116"/>
        <v>0</v>
      </c>
      <c r="D1840" s="11">
        <f t="shared" si="117"/>
        <v>0</v>
      </c>
    </row>
    <row r="1841" spans="3:4" x14ac:dyDescent="0.2">
      <c r="C1841" s="11">
        <f t="shared" si="116"/>
        <v>0</v>
      </c>
      <c r="D1841" s="11">
        <f t="shared" si="117"/>
        <v>0</v>
      </c>
    </row>
    <row r="1842" spans="3:4" x14ac:dyDescent="0.2">
      <c r="C1842" s="11">
        <f t="shared" si="116"/>
        <v>0</v>
      </c>
      <c r="D1842" s="11">
        <f t="shared" si="117"/>
        <v>0</v>
      </c>
    </row>
    <row r="1843" spans="3:4" x14ac:dyDescent="0.2">
      <c r="C1843" s="11">
        <f t="shared" si="116"/>
        <v>0</v>
      </c>
      <c r="D1843" s="11">
        <f t="shared" si="117"/>
        <v>0</v>
      </c>
    </row>
    <row r="1844" spans="3:4" x14ac:dyDescent="0.2">
      <c r="C1844" s="11">
        <f t="shared" si="116"/>
        <v>0</v>
      </c>
      <c r="D1844" s="11">
        <f t="shared" si="117"/>
        <v>0</v>
      </c>
    </row>
    <row r="1845" spans="3:4" x14ac:dyDescent="0.2">
      <c r="C1845" s="11">
        <f t="shared" si="116"/>
        <v>0</v>
      </c>
      <c r="D1845" s="11">
        <f t="shared" si="117"/>
        <v>0</v>
      </c>
    </row>
    <row r="1846" spans="3:4" x14ac:dyDescent="0.2">
      <c r="C1846" s="11">
        <f t="shared" si="116"/>
        <v>0</v>
      </c>
      <c r="D1846" s="11">
        <f t="shared" si="117"/>
        <v>0</v>
      </c>
    </row>
    <row r="1847" spans="3:4" x14ac:dyDescent="0.2">
      <c r="C1847" s="11">
        <f t="shared" si="116"/>
        <v>0</v>
      </c>
      <c r="D1847" s="11">
        <f t="shared" si="117"/>
        <v>0</v>
      </c>
    </row>
    <row r="1848" spans="3:4" x14ac:dyDescent="0.2">
      <c r="C1848" s="11">
        <f t="shared" si="116"/>
        <v>0</v>
      </c>
      <c r="D1848" s="11">
        <f t="shared" si="117"/>
        <v>0</v>
      </c>
    </row>
    <row r="1849" spans="3:4" x14ac:dyDescent="0.2">
      <c r="C1849" s="11">
        <f t="shared" si="116"/>
        <v>0</v>
      </c>
      <c r="D1849" s="11">
        <f t="shared" si="117"/>
        <v>0</v>
      </c>
    </row>
    <row r="1850" spans="3:4" x14ac:dyDescent="0.2">
      <c r="C1850" s="11">
        <f t="shared" si="116"/>
        <v>0</v>
      </c>
      <c r="D1850" s="11">
        <f t="shared" si="117"/>
        <v>0</v>
      </c>
    </row>
    <row r="1851" spans="3:4" x14ac:dyDescent="0.2">
      <c r="C1851" s="11">
        <f t="shared" si="116"/>
        <v>0</v>
      </c>
      <c r="D1851" s="11">
        <f t="shared" si="117"/>
        <v>0</v>
      </c>
    </row>
    <row r="1852" spans="3:4" x14ac:dyDescent="0.2">
      <c r="C1852" s="11">
        <f t="shared" si="116"/>
        <v>0</v>
      </c>
      <c r="D1852" s="11">
        <f t="shared" si="117"/>
        <v>0</v>
      </c>
    </row>
    <row r="1853" spans="3:4" x14ac:dyDescent="0.2">
      <c r="C1853" s="11">
        <f t="shared" si="116"/>
        <v>0</v>
      </c>
      <c r="D1853" s="11">
        <f t="shared" si="117"/>
        <v>0</v>
      </c>
    </row>
    <row r="1854" spans="3:4" x14ac:dyDescent="0.2">
      <c r="C1854" s="11">
        <f t="shared" si="116"/>
        <v>0</v>
      </c>
      <c r="D1854" s="11">
        <f t="shared" si="117"/>
        <v>0</v>
      </c>
    </row>
    <row r="1855" spans="3:4" x14ac:dyDescent="0.2">
      <c r="C1855" s="11">
        <f t="shared" si="116"/>
        <v>0</v>
      </c>
      <c r="D1855" s="11">
        <f t="shared" si="117"/>
        <v>0</v>
      </c>
    </row>
    <row r="1856" spans="3:4" x14ac:dyDescent="0.2">
      <c r="C1856" s="11">
        <f t="shared" si="116"/>
        <v>0</v>
      </c>
      <c r="D1856" s="11">
        <f t="shared" si="117"/>
        <v>0</v>
      </c>
    </row>
    <row r="1857" spans="3:4" x14ac:dyDescent="0.2">
      <c r="C1857" s="11">
        <f t="shared" si="116"/>
        <v>0</v>
      </c>
      <c r="D1857" s="11">
        <f t="shared" si="117"/>
        <v>0</v>
      </c>
    </row>
    <row r="1858" spans="3:4" x14ac:dyDescent="0.2">
      <c r="C1858" s="11">
        <f t="shared" si="116"/>
        <v>0</v>
      </c>
      <c r="D1858" s="11">
        <f t="shared" si="117"/>
        <v>0</v>
      </c>
    </row>
    <row r="1859" spans="3:4" x14ac:dyDescent="0.2">
      <c r="C1859" s="11">
        <f t="shared" si="116"/>
        <v>0</v>
      </c>
      <c r="D1859" s="11">
        <f t="shared" si="117"/>
        <v>0</v>
      </c>
    </row>
    <row r="1860" spans="3:4" x14ac:dyDescent="0.2">
      <c r="C1860" s="11">
        <f t="shared" si="116"/>
        <v>0</v>
      </c>
      <c r="D1860" s="11">
        <f t="shared" si="117"/>
        <v>0</v>
      </c>
    </row>
    <row r="1861" spans="3:4" x14ac:dyDescent="0.2">
      <c r="C1861" s="11">
        <f t="shared" si="116"/>
        <v>0</v>
      </c>
      <c r="D1861" s="11">
        <f t="shared" si="117"/>
        <v>0</v>
      </c>
    </row>
    <row r="1862" spans="3:4" x14ac:dyDescent="0.2">
      <c r="C1862" s="11">
        <f t="shared" si="116"/>
        <v>0</v>
      </c>
      <c r="D1862" s="11">
        <f t="shared" si="117"/>
        <v>0</v>
      </c>
    </row>
    <row r="1863" spans="3:4" x14ac:dyDescent="0.2">
      <c r="C1863" s="11">
        <f t="shared" si="116"/>
        <v>0</v>
      </c>
      <c r="D1863" s="11">
        <f t="shared" si="117"/>
        <v>0</v>
      </c>
    </row>
    <row r="1864" spans="3:4" x14ac:dyDescent="0.2">
      <c r="C1864" s="11">
        <f t="shared" si="116"/>
        <v>0</v>
      </c>
      <c r="D1864" s="11">
        <f t="shared" si="117"/>
        <v>0</v>
      </c>
    </row>
    <row r="1865" spans="3:4" x14ac:dyDescent="0.2">
      <c r="C1865" s="11">
        <f t="shared" si="116"/>
        <v>0</v>
      </c>
      <c r="D1865" s="11">
        <f t="shared" si="117"/>
        <v>0</v>
      </c>
    </row>
    <row r="1866" spans="3:4" x14ac:dyDescent="0.2">
      <c r="C1866" s="11">
        <f t="shared" si="116"/>
        <v>0</v>
      </c>
      <c r="D1866" s="11">
        <f t="shared" si="117"/>
        <v>0</v>
      </c>
    </row>
    <row r="1867" spans="3:4" x14ac:dyDescent="0.2">
      <c r="C1867" s="11">
        <f t="shared" si="116"/>
        <v>0</v>
      </c>
      <c r="D1867" s="11">
        <f t="shared" si="117"/>
        <v>0</v>
      </c>
    </row>
    <row r="1868" spans="3:4" x14ac:dyDescent="0.2">
      <c r="C1868" s="11">
        <f t="shared" si="116"/>
        <v>0</v>
      </c>
      <c r="D1868" s="11">
        <f t="shared" si="117"/>
        <v>0</v>
      </c>
    </row>
    <row r="1869" spans="3:4" x14ac:dyDescent="0.2">
      <c r="C1869" s="11">
        <f t="shared" si="116"/>
        <v>0</v>
      </c>
      <c r="D1869" s="11">
        <f t="shared" si="117"/>
        <v>0</v>
      </c>
    </row>
    <row r="1870" spans="3:4" x14ac:dyDescent="0.2">
      <c r="C1870" s="11">
        <f t="shared" si="116"/>
        <v>0</v>
      </c>
      <c r="D1870" s="11">
        <f t="shared" si="117"/>
        <v>0</v>
      </c>
    </row>
    <row r="1871" spans="3:4" x14ac:dyDescent="0.2">
      <c r="C1871" s="11">
        <f t="shared" si="116"/>
        <v>0</v>
      </c>
      <c r="D1871" s="11">
        <f t="shared" si="117"/>
        <v>0</v>
      </c>
    </row>
    <row r="1872" spans="3:4" x14ac:dyDescent="0.2">
      <c r="C1872" s="11">
        <f t="shared" si="116"/>
        <v>0</v>
      </c>
      <c r="D1872" s="11">
        <f t="shared" si="117"/>
        <v>0</v>
      </c>
    </row>
    <row r="1873" spans="3:4" x14ac:dyDescent="0.2">
      <c r="C1873" s="11">
        <f t="shared" si="116"/>
        <v>0</v>
      </c>
      <c r="D1873" s="11">
        <f t="shared" si="117"/>
        <v>0</v>
      </c>
    </row>
    <row r="1874" spans="3:4" x14ac:dyDescent="0.2">
      <c r="C1874" s="11">
        <f t="shared" si="116"/>
        <v>0</v>
      </c>
      <c r="D1874" s="11">
        <f t="shared" si="117"/>
        <v>0</v>
      </c>
    </row>
    <row r="1875" spans="3:4" x14ac:dyDescent="0.2">
      <c r="C1875" s="11">
        <f t="shared" si="116"/>
        <v>0</v>
      </c>
      <c r="D1875" s="11">
        <f t="shared" si="117"/>
        <v>0</v>
      </c>
    </row>
    <row r="1876" spans="3:4" x14ac:dyDescent="0.2">
      <c r="C1876" s="11">
        <f t="shared" si="116"/>
        <v>0</v>
      </c>
      <c r="D1876" s="11">
        <f t="shared" si="117"/>
        <v>0</v>
      </c>
    </row>
    <row r="1877" spans="3:4" x14ac:dyDescent="0.2">
      <c r="C1877" s="11">
        <f t="shared" si="116"/>
        <v>0</v>
      </c>
      <c r="D1877" s="11">
        <f t="shared" si="117"/>
        <v>0</v>
      </c>
    </row>
    <row r="1878" spans="3:4" x14ac:dyDescent="0.2">
      <c r="C1878" s="11">
        <f t="shared" si="116"/>
        <v>0</v>
      </c>
      <c r="D1878" s="11">
        <f t="shared" si="117"/>
        <v>0</v>
      </c>
    </row>
    <row r="1879" spans="3:4" x14ac:dyDescent="0.2">
      <c r="C1879" s="11">
        <f t="shared" si="116"/>
        <v>0</v>
      </c>
      <c r="D1879" s="11">
        <f t="shared" si="117"/>
        <v>0</v>
      </c>
    </row>
    <row r="1880" spans="3:4" x14ac:dyDescent="0.2">
      <c r="C1880" s="11">
        <f t="shared" si="116"/>
        <v>0</v>
      </c>
    </row>
    <row r="1881" spans="3:4" x14ac:dyDescent="0.2">
      <c r="C1881" s="11">
        <f t="shared" si="116"/>
        <v>0</v>
      </c>
    </row>
    <row r="1882" spans="3:4" x14ac:dyDescent="0.2">
      <c r="C1882" s="11">
        <f t="shared" si="116"/>
        <v>0</v>
      </c>
    </row>
    <row r="1883" spans="3:4" x14ac:dyDescent="0.2">
      <c r="C1883" s="11">
        <f t="shared" si="116"/>
        <v>0</v>
      </c>
    </row>
    <row r="1884" spans="3:4" x14ac:dyDescent="0.2">
      <c r="C1884" s="11">
        <f t="shared" si="116"/>
        <v>0</v>
      </c>
    </row>
    <row r="1885" spans="3:4" x14ac:dyDescent="0.2">
      <c r="C1885" s="11">
        <f t="shared" si="116"/>
        <v>0</v>
      </c>
    </row>
    <row r="1886" spans="3:4" x14ac:dyDescent="0.2">
      <c r="C1886" s="11">
        <f t="shared" ref="C1886:C1949" si="118">MIN($B$19,G1885+D1886)</f>
        <v>0</v>
      </c>
    </row>
    <row r="1887" spans="3:4" x14ac:dyDescent="0.2">
      <c r="C1887" s="11">
        <f t="shared" si="118"/>
        <v>0</v>
      </c>
    </row>
    <row r="1888" spans="3:4" x14ac:dyDescent="0.2">
      <c r="C1888" s="11">
        <f t="shared" si="118"/>
        <v>0</v>
      </c>
    </row>
    <row r="1889" spans="3:3" x14ac:dyDescent="0.2">
      <c r="C1889" s="11">
        <f t="shared" si="118"/>
        <v>0</v>
      </c>
    </row>
    <row r="1890" spans="3:3" x14ac:dyDescent="0.2">
      <c r="C1890" s="11">
        <f t="shared" si="118"/>
        <v>0</v>
      </c>
    </row>
    <row r="1891" spans="3:3" x14ac:dyDescent="0.2">
      <c r="C1891" s="11">
        <f t="shared" si="118"/>
        <v>0</v>
      </c>
    </row>
    <row r="1892" spans="3:3" x14ac:dyDescent="0.2">
      <c r="C1892" s="11">
        <f t="shared" si="118"/>
        <v>0</v>
      </c>
    </row>
    <row r="1893" spans="3:3" x14ac:dyDescent="0.2">
      <c r="C1893" s="11">
        <f t="shared" si="118"/>
        <v>0</v>
      </c>
    </row>
    <row r="1894" spans="3:3" x14ac:dyDescent="0.2">
      <c r="C1894" s="11">
        <f t="shared" si="118"/>
        <v>0</v>
      </c>
    </row>
    <row r="1895" spans="3:3" x14ac:dyDescent="0.2">
      <c r="C1895" s="11">
        <f t="shared" si="118"/>
        <v>0</v>
      </c>
    </row>
    <row r="1896" spans="3:3" x14ac:dyDescent="0.2">
      <c r="C1896" s="11">
        <f t="shared" si="118"/>
        <v>0</v>
      </c>
    </row>
    <row r="1897" spans="3:3" x14ac:dyDescent="0.2">
      <c r="C1897" s="11">
        <f t="shared" si="118"/>
        <v>0</v>
      </c>
    </row>
    <row r="1898" spans="3:3" x14ac:dyDescent="0.2">
      <c r="C1898" s="11">
        <f t="shared" si="118"/>
        <v>0</v>
      </c>
    </row>
    <row r="1899" spans="3:3" x14ac:dyDescent="0.2">
      <c r="C1899" s="11">
        <f t="shared" si="118"/>
        <v>0</v>
      </c>
    </row>
    <row r="1900" spans="3:3" x14ac:dyDescent="0.2">
      <c r="C1900" s="11">
        <f t="shared" si="118"/>
        <v>0</v>
      </c>
    </row>
    <row r="1901" spans="3:3" x14ac:dyDescent="0.2">
      <c r="C1901" s="11">
        <f t="shared" si="118"/>
        <v>0</v>
      </c>
    </row>
    <row r="1902" spans="3:3" x14ac:dyDescent="0.2">
      <c r="C1902" s="11">
        <f t="shared" si="118"/>
        <v>0</v>
      </c>
    </row>
    <row r="1903" spans="3:3" x14ac:dyDescent="0.2">
      <c r="C1903" s="11">
        <f t="shared" si="118"/>
        <v>0</v>
      </c>
    </row>
    <row r="1904" spans="3:3" x14ac:dyDescent="0.2">
      <c r="C1904" s="11">
        <f t="shared" si="118"/>
        <v>0</v>
      </c>
    </row>
    <row r="1905" spans="3:3" x14ac:dyDescent="0.2">
      <c r="C1905" s="11">
        <f t="shared" si="118"/>
        <v>0</v>
      </c>
    </row>
    <row r="1906" spans="3:3" x14ac:dyDescent="0.2">
      <c r="C1906" s="11">
        <f t="shared" si="118"/>
        <v>0</v>
      </c>
    </row>
    <row r="1907" spans="3:3" x14ac:dyDescent="0.2">
      <c r="C1907" s="11">
        <f t="shared" si="118"/>
        <v>0</v>
      </c>
    </row>
    <row r="1908" spans="3:3" x14ac:dyDescent="0.2">
      <c r="C1908" s="11">
        <f t="shared" si="118"/>
        <v>0</v>
      </c>
    </row>
    <row r="1909" spans="3:3" x14ac:dyDescent="0.2">
      <c r="C1909" s="11">
        <f t="shared" si="118"/>
        <v>0</v>
      </c>
    </row>
    <row r="1910" spans="3:3" x14ac:dyDescent="0.2">
      <c r="C1910" s="11">
        <f t="shared" si="118"/>
        <v>0</v>
      </c>
    </row>
    <row r="1911" spans="3:3" x14ac:dyDescent="0.2">
      <c r="C1911" s="11">
        <f t="shared" si="118"/>
        <v>0</v>
      </c>
    </row>
    <row r="1912" spans="3:3" x14ac:dyDescent="0.2">
      <c r="C1912" s="11">
        <f t="shared" si="118"/>
        <v>0</v>
      </c>
    </row>
    <row r="1913" spans="3:3" x14ac:dyDescent="0.2">
      <c r="C1913" s="11">
        <f t="shared" si="118"/>
        <v>0</v>
      </c>
    </row>
    <row r="1914" spans="3:3" x14ac:dyDescent="0.2">
      <c r="C1914" s="11">
        <f t="shared" si="118"/>
        <v>0</v>
      </c>
    </row>
    <row r="1915" spans="3:3" x14ac:dyDescent="0.2">
      <c r="C1915" s="11">
        <f t="shared" si="118"/>
        <v>0</v>
      </c>
    </row>
    <row r="1916" spans="3:3" x14ac:dyDescent="0.2">
      <c r="C1916" s="11">
        <f t="shared" si="118"/>
        <v>0</v>
      </c>
    </row>
    <row r="1917" spans="3:3" x14ac:dyDescent="0.2">
      <c r="C1917" s="11">
        <f t="shared" si="118"/>
        <v>0</v>
      </c>
    </row>
    <row r="1918" spans="3:3" x14ac:dyDescent="0.2">
      <c r="C1918" s="11">
        <f t="shared" si="118"/>
        <v>0</v>
      </c>
    </row>
    <row r="1919" spans="3:3" x14ac:dyDescent="0.2">
      <c r="C1919" s="11">
        <f t="shared" si="118"/>
        <v>0</v>
      </c>
    </row>
    <row r="1920" spans="3:3" x14ac:dyDescent="0.2">
      <c r="C1920" s="11">
        <f t="shared" si="118"/>
        <v>0</v>
      </c>
    </row>
    <row r="1921" spans="3:3" x14ac:dyDescent="0.2">
      <c r="C1921" s="11">
        <f t="shared" si="118"/>
        <v>0</v>
      </c>
    </row>
    <row r="1922" spans="3:3" x14ac:dyDescent="0.2">
      <c r="C1922" s="11">
        <f t="shared" si="118"/>
        <v>0</v>
      </c>
    </row>
    <row r="1923" spans="3:3" x14ac:dyDescent="0.2">
      <c r="C1923" s="11">
        <f t="shared" si="118"/>
        <v>0</v>
      </c>
    </row>
    <row r="1924" spans="3:3" x14ac:dyDescent="0.2">
      <c r="C1924" s="11">
        <f t="shared" si="118"/>
        <v>0</v>
      </c>
    </row>
    <row r="1925" spans="3:3" x14ac:dyDescent="0.2">
      <c r="C1925" s="11">
        <f t="shared" si="118"/>
        <v>0</v>
      </c>
    </row>
    <row r="1926" spans="3:3" x14ac:dyDescent="0.2">
      <c r="C1926" s="11">
        <f t="shared" si="118"/>
        <v>0</v>
      </c>
    </row>
    <row r="1927" spans="3:3" x14ac:dyDescent="0.2">
      <c r="C1927" s="11">
        <f t="shared" si="118"/>
        <v>0</v>
      </c>
    </row>
    <row r="1928" spans="3:3" x14ac:dyDescent="0.2">
      <c r="C1928" s="11">
        <f t="shared" si="118"/>
        <v>0</v>
      </c>
    </row>
    <row r="1929" spans="3:3" x14ac:dyDescent="0.2">
      <c r="C1929" s="11">
        <f t="shared" si="118"/>
        <v>0</v>
      </c>
    </row>
    <row r="1930" spans="3:3" x14ac:dyDescent="0.2">
      <c r="C1930" s="11">
        <f t="shared" si="118"/>
        <v>0</v>
      </c>
    </row>
    <row r="1931" spans="3:3" x14ac:dyDescent="0.2">
      <c r="C1931" s="11">
        <f t="shared" si="118"/>
        <v>0</v>
      </c>
    </row>
    <row r="1932" spans="3:3" x14ac:dyDescent="0.2">
      <c r="C1932" s="11">
        <f t="shared" si="118"/>
        <v>0</v>
      </c>
    </row>
    <row r="1933" spans="3:3" x14ac:dyDescent="0.2">
      <c r="C1933" s="11">
        <f t="shared" si="118"/>
        <v>0</v>
      </c>
    </row>
    <row r="1934" spans="3:3" x14ac:dyDescent="0.2">
      <c r="C1934" s="11">
        <f t="shared" si="118"/>
        <v>0</v>
      </c>
    </row>
    <row r="1935" spans="3:3" x14ac:dyDescent="0.2">
      <c r="C1935" s="11">
        <f t="shared" si="118"/>
        <v>0</v>
      </c>
    </row>
    <row r="1936" spans="3:3" x14ac:dyDescent="0.2">
      <c r="C1936" s="11">
        <f t="shared" si="118"/>
        <v>0</v>
      </c>
    </row>
    <row r="1937" spans="3:3" x14ac:dyDescent="0.2">
      <c r="C1937" s="11">
        <f t="shared" si="118"/>
        <v>0</v>
      </c>
    </row>
    <row r="1938" spans="3:3" x14ac:dyDescent="0.2">
      <c r="C1938" s="11">
        <f t="shared" si="118"/>
        <v>0</v>
      </c>
    </row>
    <row r="1939" spans="3:3" x14ac:dyDescent="0.2">
      <c r="C1939" s="11">
        <f t="shared" si="118"/>
        <v>0</v>
      </c>
    </row>
    <row r="1940" spans="3:3" x14ac:dyDescent="0.2">
      <c r="C1940" s="11">
        <f t="shared" si="118"/>
        <v>0</v>
      </c>
    </row>
    <row r="1941" spans="3:3" x14ac:dyDescent="0.2">
      <c r="C1941" s="11">
        <f t="shared" si="118"/>
        <v>0</v>
      </c>
    </row>
    <row r="1942" spans="3:3" x14ac:dyDescent="0.2">
      <c r="C1942" s="11">
        <f t="shared" si="118"/>
        <v>0</v>
      </c>
    </row>
    <row r="1943" spans="3:3" x14ac:dyDescent="0.2">
      <c r="C1943" s="11">
        <f t="shared" si="118"/>
        <v>0</v>
      </c>
    </row>
    <row r="1944" spans="3:3" x14ac:dyDescent="0.2">
      <c r="C1944" s="11">
        <f t="shared" si="118"/>
        <v>0</v>
      </c>
    </row>
    <row r="1945" spans="3:3" x14ac:dyDescent="0.2">
      <c r="C1945" s="11">
        <f t="shared" si="118"/>
        <v>0</v>
      </c>
    </row>
    <row r="1946" spans="3:3" x14ac:dyDescent="0.2">
      <c r="C1946" s="11">
        <f t="shared" si="118"/>
        <v>0</v>
      </c>
    </row>
    <row r="1947" spans="3:3" x14ac:dyDescent="0.2">
      <c r="C1947" s="11">
        <f t="shared" si="118"/>
        <v>0</v>
      </c>
    </row>
    <row r="1948" spans="3:3" x14ac:dyDescent="0.2">
      <c r="C1948" s="11">
        <f t="shared" si="118"/>
        <v>0</v>
      </c>
    </row>
    <row r="1949" spans="3:3" x14ac:dyDescent="0.2">
      <c r="C1949" s="11">
        <f t="shared" si="118"/>
        <v>0</v>
      </c>
    </row>
    <row r="1950" spans="3:3" x14ac:dyDescent="0.2">
      <c r="C1950" s="11">
        <f t="shared" ref="C1950:C2013" si="119">MIN($B$19,G1949+D1950)</f>
        <v>0</v>
      </c>
    </row>
    <row r="1951" spans="3:3" x14ac:dyDescent="0.2">
      <c r="C1951" s="11">
        <f t="shared" si="119"/>
        <v>0</v>
      </c>
    </row>
    <row r="1952" spans="3:3" x14ac:dyDescent="0.2">
      <c r="C1952" s="11">
        <f t="shared" si="119"/>
        <v>0</v>
      </c>
    </row>
    <row r="1953" spans="3:3" x14ac:dyDescent="0.2">
      <c r="C1953" s="11">
        <f t="shared" si="119"/>
        <v>0</v>
      </c>
    </row>
    <row r="1954" spans="3:3" x14ac:dyDescent="0.2">
      <c r="C1954" s="11">
        <f t="shared" si="119"/>
        <v>0</v>
      </c>
    </row>
    <row r="1955" spans="3:3" x14ac:dyDescent="0.2">
      <c r="C1955" s="11">
        <f t="shared" si="119"/>
        <v>0</v>
      </c>
    </row>
    <row r="1956" spans="3:3" x14ac:dyDescent="0.2">
      <c r="C1956" s="11">
        <f t="shared" si="119"/>
        <v>0</v>
      </c>
    </row>
    <row r="1957" spans="3:3" x14ac:dyDescent="0.2">
      <c r="C1957" s="11">
        <f t="shared" si="119"/>
        <v>0</v>
      </c>
    </row>
    <row r="1958" spans="3:3" x14ac:dyDescent="0.2">
      <c r="C1958" s="11">
        <f t="shared" si="119"/>
        <v>0</v>
      </c>
    </row>
    <row r="1959" spans="3:3" x14ac:dyDescent="0.2">
      <c r="C1959" s="11">
        <f t="shared" si="119"/>
        <v>0</v>
      </c>
    </row>
    <row r="1960" spans="3:3" x14ac:dyDescent="0.2">
      <c r="C1960" s="11">
        <f t="shared" si="119"/>
        <v>0</v>
      </c>
    </row>
    <row r="1961" spans="3:3" x14ac:dyDescent="0.2">
      <c r="C1961" s="11">
        <f t="shared" si="119"/>
        <v>0</v>
      </c>
    </row>
    <row r="1962" spans="3:3" x14ac:dyDescent="0.2">
      <c r="C1962" s="11">
        <f t="shared" si="119"/>
        <v>0</v>
      </c>
    </row>
    <row r="1963" spans="3:3" x14ac:dyDescent="0.2">
      <c r="C1963" s="11">
        <f t="shared" si="119"/>
        <v>0</v>
      </c>
    </row>
    <row r="1964" spans="3:3" x14ac:dyDescent="0.2">
      <c r="C1964" s="11">
        <f t="shared" si="119"/>
        <v>0</v>
      </c>
    </row>
    <row r="1965" spans="3:3" x14ac:dyDescent="0.2">
      <c r="C1965" s="11">
        <f t="shared" si="119"/>
        <v>0</v>
      </c>
    </row>
    <row r="1966" spans="3:3" x14ac:dyDescent="0.2">
      <c r="C1966" s="11">
        <f t="shared" si="119"/>
        <v>0</v>
      </c>
    </row>
    <row r="1967" spans="3:3" x14ac:dyDescent="0.2">
      <c r="C1967" s="11">
        <f t="shared" si="119"/>
        <v>0</v>
      </c>
    </row>
    <row r="1968" spans="3:3" x14ac:dyDescent="0.2">
      <c r="C1968" s="11">
        <f t="shared" si="119"/>
        <v>0</v>
      </c>
    </row>
    <row r="1969" spans="3:3" x14ac:dyDescent="0.2">
      <c r="C1969" s="11">
        <f t="shared" si="119"/>
        <v>0</v>
      </c>
    </row>
    <row r="1970" spans="3:3" x14ac:dyDescent="0.2">
      <c r="C1970" s="11">
        <f t="shared" si="119"/>
        <v>0</v>
      </c>
    </row>
    <row r="1971" spans="3:3" x14ac:dyDescent="0.2">
      <c r="C1971" s="11">
        <f t="shared" si="119"/>
        <v>0</v>
      </c>
    </row>
    <row r="1972" spans="3:3" x14ac:dyDescent="0.2">
      <c r="C1972" s="11">
        <f t="shared" si="119"/>
        <v>0</v>
      </c>
    </row>
    <row r="1973" spans="3:3" x14ac:dyDescent="0.2">
      <c r="C1973" s="11">
        <f t="shared" si="119"/>
        <v>0</v>
      </c>
    </row>
    <row r="1974" spans="3:3" x14ac:dyDescent="0.2">
      <c r="C1974" s="11">
        <f t="shared" si="119"/>
        <v>0</v>
      </c>
    </row>
    <row r="1975" spans="3:3" x14ac:dyDescent="0.2">
      <c r="C1975" s="11">
        <f t="shared" si="119"/>
        <v>0</v>
      </c>
    </row>
    <row r="1976" spans="3:3" x14ac:dyDescent="0.2">
      <c r="C1976" s="11">
        <f t="shared" si="119"/>
        <v>0</v>
      </c>
    </row>
    <row r="1977" spans="3:3" x14ac:dyDescent="0.2">
      <c r="C1977" s="11">
        <f t="shared" si="119"/>
        <v>0</v>
      </c>
    </row>
    <row r="1978" spans="3:3" x14ac:dyDescent="0.2">
      <c r="C1978" s="11">
        <f t="shared" si="119"/>
        <v>0</v>
      </c>
    </row>
    <row r="1979" spans="3:3" x14ac:dyDescent="0.2">
      <c r="C1979" s="11">
        <f t="shared" si="119"/>
        <v>0</v>
      </c>
    </row>
    <row r="1980" spans="3:3" x14ac:dyDescent="0.2">
      <c r="C1980" s="11">
        <f t="shared" si="119"/>
        <v>0</v>
      </c>
    </row>
    <row r="1981" spans="3:3" x14ac:dyDescent="0.2">
      <c r="C1981" s="11">
        <f t="shared" si="119"/>
        <v>0</v>
      </c>
    </row>
    <row r="1982" spans="3:3" x14ac:dyDescent="0.2">
      <c r="C1982" s="11">
        <f t="shared" si="119"/>
        <v>0</v>
      </c>
    </row>
    <row r="1983" spans="3:3" x14ac:dyDescent="0.2">
      <c r="C1983" s="11">
        <f t="shared" si="119"/>
        <v>0</v>
      </c>
    </row>
    <row r="1984" spans="3:3" x14ac:dyDescent="0.2">
      <c r="C1984" s="11">
        <f t="shared" si="119"/>
        <v>0</v>
      </c>
    </row>
    <row r="1985" spans="3:3" x14ac:dyDescent="0.2">
      <c r="C1985" s="11">
        <f t="shared" si="119"/>
        <v>0</v>
      </c>
    </row>
    <row r="1986" spans="3:3" x14ac:dyDescent="0.2">
      <c r="C1986" s="11">
        <f t="shared" si="119"/>
        <v>0</v>
      </c>
    </row>
    <row r="1987" spans="3:3" x14ac:dyDescent="0.2">
      <c r="C1987" s="11">
        <f t="shared" si="119"/>
        <v>0</v>
      </c>
    </row>
    <row r="1988" spans="3:3" x14ac:dyDescent="0.2">
      <c r="C1988" s="11">
        <f t="shared" si="119"/>
        <v>0</v>
      </c>
    </row>
    <row r="1989" spans="3:3" x14ac:dyDescent="0.2">
      <c r="C1989" s="11">
        <f t="shared" si="119"/>
        <v>0</v>
      </c>
    </row>
    <row r="1990" spans="3:3" x14ac:dyDescent="0.2">
      <c r="C1990" s="11">
        <f t="shared" si="119"/>
        <v>0</v>
      </c>
    </row>
    <row r="1991" spans="3:3" x14ac:dyDescent="0.2">
      <c r="C1991" s="11">
        <f t="shared" si="119"/>
        <v>0</v>
      </c>
    </row>
    <row r="1992" spans="3:3" x14ac:dyDescent="0.2">
      <c r="C1992" s="11">
        <f t="shared" si="119"/>
        <v>0</v>
      </c>
    </row>
    <row r="1993" spans="3:3" x14ac:dyDescent="0.2">
      <c r="C1993" s="11">
        <f t="shared" si="119"/>
        <v>0</v>
      </c>
    </row>
    <row r="1994" spans="3:3" x14ac:dyDescent="0.2">
      <c r="C1994" s="11">
        <f t="shared" si="119"/>
        <v>0</v>
      </c>
    </row>
    <row r="1995" spans="3:3" x14ac:dyDescent="0.2">
      <c r="C1995" s="11">
        <f t="shared" si="119"/>
        <v>0</v>
      </c>
    </row>
    <row r="1996" spans="3:3" x14ac:dyDescent="0.2">
      <c r="C1996" s="11">
        <f t="shared" si="119"/>
        <v>0</v>
      </c>
    </row>
    <row r="1997" spans="3:3" x14ac:dyDescent="0.2">
      <c r="C1997" s="11">
        <f t="shared" si="119"/>
        <v>0</v>
      </c>
    </row>
    <row r="1998" spans="3:3" x14ac:dyDescent="0.2">
      <c r="C1998" s="11">
        <f t="shared" si="119"/>
        <v>0</v>
      </c>
    </row>
    <row r="1999" spans="3:3" x14ac:dyDescent="0.2">
      <c r="C1999" s="11">
        <f t="shared" si="119"/>
        <v>0</v>
      </c>
    </row>
    <row r="2000" spans="3:3" x14ac:dyDescent="0.2">
      <c r="C2000" s="11">
        <f t="shared" si="119"/>
        <v>0</v>
      </c>
    </row>
    <row r="2001" spans="3:3" x14ac:dyDescent="0.2">
      <c r="C2001" s="11">
        <f t="shared" si="119"/>
        <v>0</v>
      </c>
    </row>
    <row r="2002" spans="3:3" x14ac:dyDescent="0.2">
      <c r="C2002" s="11">
        <f t="shared" si="119"/>
        <v>0</v>
      </c>
    </row>
    <row r="2003" spans="3:3" x14ac:dyDescent="0.2">
      <c r="C2003" s="11">
        <f t="shared" si="119"/>
        <v>0</v>
      </c>
    </row>
    <row r="2004" spans="3:3" x14ac:dyDescent="0.2">
      <c r="C2004" s="11">
        <f t="shared" si="119"/>
        <v>0</v>
      </c>
    </row>
    <row r="2005" spans="3:3" x14ac:dyDescent="0.2">
      <c r="C2005" s="11">
        <f t="shared" si="119"/>
        <v>0</v>
      </c>
    </row>
    <row r="2006" spans="3:3" x14ac:dyDescent="0.2">
      <c r="C2006" s="11">
        <f t="shared" si="119"/>
        <v>0</v>
      </c>
    </row>
    <row r="2007" spans="3:3" x14ac:dyDescent="0.2">
      <c r="C2007" s="11">
        <f t="shared" si="119"/>
        <v>0</v>
      </c>
    </row>
    <row r="2008" spans="3:3" x14ac:dyDescent="0.2">
      <c r="C2008" s="11">
        <f t="shared" si="119"/>
        <v>0</v>
      </c>
    </row>
    <row r="2009" spans="3:3" x14ac:dyDescent="0.2">
      <c r="C2009" s="11">
        <f t="shared" si="119"/>
        <v>0</v>
      </c>
    </row>
    <row r="2010" spans="3:3" x14ac:dyDescent="0.2">
      <c r="C2010" s="11">
        <f t="shared" si="119"/>
        <v>0</v>
      </c>
    </row>
    <row r="2011" spans="3:3" x14ac:dyDescent="0.2">
      <c r="C2011" s="11">
        <f t="shared" si="119"/>
        <v>0</v>
      </c>
    </row>
    <row r="2012" spans="3:3" x14ac:dyDescent="0.2">
      <c r="C2012" s="11">
        <f t="shared" si="119"/>
        <v>0</v>
      </c>
    </row>
    <row r="2013" spans="3:3" x14ac:dyDescent="0.2">
      <c r="C2013" s="11">
        <f t="shared" si="119"/>
        <v>0</v>
      </c>
    </row>
    <row r="2014" spans="3:3" x14ac:dyDescent="0.2">
      <c r="C2014" s="11">
        <f t="shared" ref="C2014:C2077" si="120">MIN($B$19,G2013+D2014)</f>
        <v>0</v>
      </c>
    </row>
    <row r="2015" spans="3:3" x14ac:dyDescent="0.2">
      <c r="C2015" s="11">
        <f t="shared" si="120"/>
        <v>0</v>
      </c>
    </row>
    <row r="2016" spans="3:3" x14ac:dyDescent="0.2">
      <c r="C2016" s="11">
        <f t="shared" si="120"/>
        <v>0</v>
      </c>
    </row>
    <row r="2017" spans="3:3" x14ac:dyDescent="0.2">
      <c r="C2017" s="11">
        <f t="shared" si="120"/>
        <v>0</v>
      </c>
    </row>
    <row r="2018" spans="3:3" x14ac:dyDescent="0.2">
      <c r="C2018" s="11">
        <f t="shared" si="120"/>
        <v>0</v>
      </c>
    </row>
    <row r="2019" spans="3:3" x14ac:dyDescent="0.2">
      <c r="C2019" s="11">
        <f t="shared" si="120"/>
        <v>0</v>
      </c>
    </row>
    <row r="2020" spans="3:3" x14ac:dyDescent="0.2">
      <c r="C2020" s="11">
        <f t="shared" si="120"/>
        <v>0</v>
      </c>
    </row>
    <row r="2021" spans="3:3" x14ac:dyDescent="0.2">
      <c r="C2021" s="11">
        <f t="shared" si="120"/>
        <v>0</v>
      </c>
    </row>
    <row r="2022" spans="3:3" x14ac:dyDescent="0.2">
      <c r="C2022" s="11">
        <f t="shared" si="120"/>
        <v>0</v>
      </c>
    </row>
    <row r="2023" spans="3:3" x14ac:dyDescent="0.2">
      <c r="C2023" s="11">
        <f t="shared" si="120"/>
        <v>0</v>
      </c>
    </row>
    <row r="2024" spans="3:3" x14ac:dyDescent="0.2">
      <c r="C2024" s="11">
        <f t="shared" si="120"/>
        <v>0</v>
      </c>
    </row>
    <row r="2025" spans="3:3" x14ac:dyDescent="0.2">
      <c r="C2025" s="11">
        <f t="shared" si="120"/>
        <v>0</v>
      </c>
    </row>
    <row r="2026" spans="3:3" x14ac:dyDescent="0.2">
      <c r="C2026" s="11">
        <f t="shared" si="120"/>
        <v>0</v>
      </c>
    </row>
    <row r="2027" spans="3:3" x14ac:dyDescent="0.2">
      <c r="C2027" s="11">
        <f t="shared" si="120"/>
        <v>0</v>
      </c>
    </row>
    <row r="2028" spans="3:3" x14ac:dyDescent="0.2">
      <c r="C2028" s="11">
        <f t="shared" si="120"/>
        <v>0</v>
      </c>
    </row>
    <row r="2029" spans="3:3" x14ac:dyDescent="0.2">
      <c r="C2029" s="11">
        <f t="shared" si="120"/>
        <v>0</v>
      </c>
    </row>
    <row r="2030" spans="3:3" x14ac:dyDescent="0.2">
      <c r="C2030" s="11">
        <f t="shared" si="120"/>
        <v>0</v>
      </c>
    </row>
    <row r="2031" spans="3:3" x14ac:dyDescent="0.2">
      <c r="C2031" s="11">
        <f t="shared" si="120"/>
        <v>0</v>
      </c>
    </row>
    <row r="2032" spans="3:3" x14ac:dyDescent="0.2">
      <c r="C2032" s="11">
        <f t="shared" si="120"/>
        <v>0</v>
      </c>
    </row>
    <row r="2033" spans="3:3" x14ac:dyDescent="0.2">
      <c r="C2033" s="11">
        <f t="shared" si="120"/>
        <v>0</v>
      </c>
    </row>
    <row r="2034" spans="3:3" x14ac:dyDescent="0.2">
      <c r="C2034" s="11">
        <f t="shared" si="120"/>
        <v>0</v>
      </c>
    </row>
    <row r="2035" spans="3:3" x14ac:dyDescent="0.2">
      <c r="C2035" s="11">
        <f t="shared" si="120"/>
        <v>0</v>
      </c>
    </row>
    <row r="2036" spans="3:3" x14ac:dyDescent="0.2">
      <c r="C2036" s="11">
        <f t="shared" si="120"/>
        <v>0</v>
      </c>
    </row>
    <row r="2037" spans="3:3" x14ac:dyDescent="0.2">
      <c r="C2037" s="11">
        <f t="shared" si="120"/>
        <v>0</v>
      </c>
    </row>
    <row r="2038" spans="3:3" x14ac:dyDescent="0.2">
      <c r="C2038" s="11">
        <f t="shared" si="120"/>
        <v>0</v>
      </c>
    </row>
    <row r="2039" spans="3:3" x14ac:dyDescent="0.2">
      <c r="C2039" s="11">
        <f t="shared" si="120"/>
        <v>0</v>
      </c>
    </row>
    <row r="2040" spans="3:3" x14ac:dyDescent="0.2">
      <c r="C2040" s="11">
        <f t="shared" si="120"/>
        <v>0</v>
      </c>
    </row>
    <row r="2041" spans="3:3" x14ac:dyDescent="0.2">
      <c r="C2041" s="11">
        <f t="shared" si="120"/>
        <v>0</v>
      </c>
    </row>
    <row r="2042" spans="3:3" x14ac:dyDescent="0.2">
      <c r="C2042" s="11">
        <f t="shared" si="120"/>
        <v>0</v>
      </c>
    </row>
    <row r="2043" spans="3:3" x14ac:dyDescent="0.2">
      <c r="C2043" s="11">
        <f t="shared" si="120"/>
        <v>0</v>
      </c>
    </row>
    <row r="2044" spans="3:3" x14ac:dyDescent="0.2">
      <c r="C2044" s="11">
        <f t="shared" si="120"/>
        <v>0</v>
      </c>
    </row>
    <row r="2045" spans="3:3" x14ac:dyDescent="0.2">
      <c r="C2045" s="11">
        <f t="shared" si="120"/>
        <v>0</v>
      </c>
    </row>
    <row r="2046" spans="3:3" x14ac:dyDescent="0.2">
      <c r="C2046" s="11">
        <f t="shared" si="120"/>
        <v>0</v>
      </c>
    </row>
    <row r="2047" spans="3:3" x14ac:dyDescent="0.2">
      <c r="C2047" s="11">
        <f t="shared" si="120"/>
        <v>0</v>
      </c>
    </row>
    <row r="2048" spans="3:3" x14ac:dyDescent="0.2">
      <c r="C2048" s="11">
        <f t="shared" si="120"/>
        <v>0</v>
      </c>
    </row>
    <row r="2049" spans="3:3" x14ac:dyDescent="0.2">
      <c r="C2049" s="11">
        <f t="shared" si="120"/>
        <v>0</v>
      </c>
    </row>
    <row r="2050" spans="3:3" x14ac:dyDescent="0.2">
      <c r="C2050" s="11">
        <f t="shared" si="120"/>
        <v>0</v>
      </c>
    </row>
    <row r="2051" spans="3:3" x14ac:dyDescent="0.2">
      <c r="C2051" s="11">
        <f t="shared" si="120"/>
        <v>0</v>
      </c>
    </row>
    <row r="2052" spans="3:3" x14ac:dyDescent="0.2">
      <c r="C2052" s="11">
        <f t="shared" si="120"/>
        <v>0</v>
      </c>
    </row>
    <row r="2053" spans="3:3" x14ac:dyDescent="0.2">
      <c r="C2053" s="11">
        <f t="shared" si="120"/>
        <v>0</v>
      </c>
    </row>
    <row r="2054" spans="3:3" x14ac:dyDescent="0.2">
      <c r="C2054" s="11">
        <f t="shared" si="120"/>
        <v>0</v>
      </c>
    </row>
    <row r="2055" spans="3:3" x14ac:dyDescent="0.2">
      <c r="C2055" s="11">
        <f t="shared" si="120"/>
        <v>0</v>
      </c>
    </row>
    <row r="2056" spans="3:3" x14ac:dyDescent="0.2">
      <c r="C2056" s="11">
        <f t="shared" si="120"/>
        <v>0</v>
      </c>
    </row>
    <row r="2057" spans="3:3" x14ac:dyDescent="0.2">
      <c r="C2057" s="11">
        <f t="shared" si="120"/>
        <v>0</v>
      </c>
    </row>
    <row r="2058" spans="3:3" x14ac:dyDescent="0.2">
      <c r="C2058" s="11">
        <f t="shared" si="120"/>
        <v>0</v>
      </c>
    </row>
    <row r="2059" spans="3:3" x14ac:dyDescent="0.2">
      <c r="C2059" s="11">
        <f t="shared" si="120"/>
        <v>0</v>
      </c>
    </row>
    <row r="2060" spans="3:3" x14ac:dyDescent="0.2">
      <c r="C2060" s="11">
        <f t="shared" si="120"/>
        <v>0</v>
      </c>
    </row>
    <row r="2061" spans="3:3" x14ac:dyDescent="0.2">
      <c r="C2061" s="11">
        <f t="shared" si="120"/>
        <v>0</v>
      </c>
    </row>
    <row r="2062" spans="3:3" x14ac:dyDescent="0.2">
      <c r="C2062" s="11">
        <f t="shared" si="120"/>
        <v>0</v>
      </c>
    </row>
    <row r="2063" spans="3:3" x14ac:dyDescent="0.2">
      <c r="C2063" s="11">
        <f t="shared" si="120"/>
        <v>0</v>
      </c>
    </row>
    <row r="2064" spans="3:3" x14ac:dyDescent="0.2">
      <c r="C2064" s="11">
        <f t="shared" si="120"/>
        <v>0</v>
      </c>
    </row>
    <row r="2065" spans="3:3" x14ac:dyDescent="0.2">
      <c r="C2065" s="11">
        <f t="shared" si="120"/>
        <v>0</v>
      </c>
    </row>
    <row r="2066" spans="3:3" x14ac:dyDescent="0.2">
      <c r="C2066" s="11">
        <f t="shared" si="120"/>
        <v>0</v>
      </c>
    </row>
    <row r="2067" spans="3:3" x14ac:dyDescent="0.2">
      <c r="C2067" s="11">
        <f t="shared" si="120"/>
        <v>0</v>
      </c>
    </row>
    <row r="2068" spans="3:3" x14ac:dyDescent="0.2">
      <c r="C2068" s="11">
        <f t="shared" si="120"/>
        <v>0</v>
      </c>
    </row>
    <row r="2069" spans="3:3" x14ac:dyDescent="0.2">
      <c r="C2069" s="11">
        <f t="shared" si="120"/>
        <v>0</v>
      </c>
    </row>
    <row r="2070" spans="3:3" x14ac:dyDescent="0.2">
      <c r="C2070" s="11">
        <f t="shared" si="120"/>
        <v>0</v>
      </c>
    </row>
    <row r="2071" spans="3:3" x14ac:dyDescent="0.2">
      <c r="C2071" s="11">
        <f t="shared" si="120"/>
        <v>0</v>
      </c>
    </row>
    <row r="2072" spans="3:3" x14ac:dyDescent="0.2">
      <c r="C2072" s="11">
        <f t="shared" si="120"/>
        <v>0</v>
      </c>
    </row>
    <row r="2073" spans="3:3" x14ac:dyDescent="0.2">
      <c r="C2073" s="11">
        <f t="shared" si="120"/>
        <v>0</v>
      </c>
    </row>
    <row r="2074" spans="3:3" x14ac:dyDescent="0.2">
      <c r="C2074" s="11">
        <f t="shared" si="120"/>
        <v>0</v>
      </c>
    </row>
    <row r="2075" spans="3:3" x14ac:dyDescent="0.2">
      <c r="C2075" s="11">
        <f t="shared" si="120"/>
        <v>0</v>
      </c>
    </row>
    <row r="2076" spans="3:3" x14ac:dyDescent="0.2">
      <c r="C2076" s="11">
        <f t="shared" si="120"/>
        <v>0</v>
      </c>
    </row>
    <row r="2077" spans="3:3" x14ac:dyDescent="0.2">
      <c r="C2077" s="11">
        <f t="shared" si="120"/>
        <v>0</v>
      </c>
    </row>
    <row r="2078" spans="3:3" x14ac:dyDescent="0.2">
      <c r="C2078" s="11">
        <f t="shared" ref="C2078:C2141" si="121">MIN($B$19,G2077+D2078)</f>
        <v>0</v>
      </c>
    </row>
    <row r="2079" spans="3:3" x14ac:dyDescent="0.2">
      <c r="C2079" s="11">
        <f t="shared" si="121"/>
        <v>0</v>
      </c>
    </row>
    <row r="2080" spans="3:3" x14ac:dyDescent="0.2">
      <c r="C2080" s="11">
        <f t="shared" si="121"/>
        <v>0</v>
      </c>
    </row>
    <row r="2081" spans="3:3" x14ac:dyDescent="0.2">
      <c r="C2081" s="11">
        <f t="shared" si="121"/>
        <v>0</v>
      </c>
    </row>
    <row r="2082" spans="3:3" x14ac:dyDescent="0.2">
      <c r="C2082" s="11">
        <f t="shared" si="121"/>
        <v>0</v>
      </c>
    </row>
    <row r="2083" spans="3:3" x14ac:dyDescent="0.2">
      <c r="C2083" s="11">
        <f t="shared" si="121"/>
        <v>0</v>
      </c>
    </row>
    <row r="2084" spans="3:3" x14ac:dyDescent="0.2">
      <c r="C2084" s="11">
        <f t="shared" si="121"/>
        <v>0</v>
      </c>
    </row>
    <row r="2085" spans="3:3" x14ac:dyDescent="0.2">
      <c r="C2085" s="11">
        <f t="shared" si="121"/>
        <v>0</v>
      </c>
    </row>
    <row r="2086" spans="3:3" x14ac:dyDescent="0.2">
      <c r="C2086" s="11">
        <f t="shared" si="121"/>
        <v>0</v>
      </c>
    </row>
    <row r="2087" spans="3:3" x14ac:dyDescent="0.2">
      <c r="C2087" s="11">
        <f t="shared" si="121"/>
        <v>0</v>
      </c>
    </row>
    <row r="2088" spans="3:3" x14ac:dyDescent="0.2">
      <c r="C2088" s="11">
        <f t="shared" si="121"/>
        <v>0</v>
      </c>
    </row>
    <row r="2089" spans="3:3" x14ac:dyDescent="0.2">
      <c r="C2089" s="11">
        <f t="shared" si="121"/>
        <v>0</v>
      </c>
    </row>
    <row r="2090" spans="3:3" x14ac:dyDescent="0.2">
      <c r="C2090" s="11">
        <f t="shared" si="121"/>
        <v>0</v>
      </c>
    </row>
    <row r="2091" spans="3:3" x14ac:dyDescent="0.2">
      <c r="C2091" s="11">
        <f t="shared" si="121"/>
        <v>0</v>
      </c>
    </row>
    <row r="2092" spans="3:3" x14ac:dyDescent="0.2">
      <c r="C2092" s="11">
        <f t="shared" si="121"/>
        <v>0</v>
      </c>
    </row>
    <row r="2093" spans="3:3" x14ac:dyDescent="0.2">
      <c r="C2093" s="11">
        <f t="shared" si="121"/>
        <v>0</v>
      </c>
    </row>
    <row r="2094" spans="3:3" x14ac:dyDescent="0.2">
      <c r="C2094" s="11">
        <f t="shared" si="121"/>
        <v>0</v>
      </c>
    </row>
    <row r="2095" spans="3:3" x14ac:dyDescent="0.2">
      <c r="C2095" s="11">
        <f t="shared" si="121"/>
        <v>0</v>
      </c>
    </row>
    <row r="2096" spans="3:3" x14ac:dyDescent="0.2">
      <c r="C2096" s="11">
        <f t="shared" si="121"/>
        <v>0</v>
      </c>
    </row>
    <row r="2097" spans="3:3" x14ac:dyDescent="0.2">
      <c r="C2097" s="11">
        <f t="shared" si="121"/>
        <v>0</v>
      </c>
    </row>
    <row r="2098" spans="3:3" x14ac:dyDescent="0.2">
      <c r="C2098" s="11">
        <f t="shared" si="121"/>
        <v>0</v>
      </c>
    </row>
    <row r="2099" spans="3:3" x14ac:dyDescent="0.2">
      <c r="C2099" s="11">
        <f t="shared" si="121"/>
        <v>0</v>
      </c>
    </row>
    <row r="2100" spans="3:3" x14ac:dyDescent="0.2">
      <c r="C2100" s="11">
        <f t="shared" si="121"/>
        <v>0</v>
      </c>
    </row>
    <row r="2101" spans="3:3" x14ac:dyDescent="0.2">
      <c r="C2101" s="11">
        <f t="shared" si="121"/>
        <v>0</v>
      </c>
    </row>
    <row r="2102" spans="3:3" x14ac:dyDescent="0.2">
      <c r="C2102" s="11">
        <f t="shared" si="121"/>
        <v>0</v>
      </c>
    </row>
    <row r="2103" spans="3:3" x14ac:dyDescent="0.2">
      <c r="C2103" s="11">
        <f t="shared" si="121"/>
        <v>0</v>
      </c>
    </row>
    <row r="2104" spans="3:3" x14ac:dyDescent="0.2">
      <c r="C2104" s="11">
        <f t="shared" si="121"/>
        <v>0</v>
      </c>
    </row>
    <row r="2105" spans="3:3" x14ac:dyDescent="0.2">
      <c r="C2105" s="11">
        <f t="shared" si="121"/>
        <v>0</v>
      </c>
    </row>
    <row r="2106" spans="3:3" x14ac:dyDescent="0.2">
      <c r="C2106" s="11">
        <f t="shared" si="121"/>
        <v>0</v>
      </c>
    </row>
    <row r="2107" spans="3:3" x14ac:dyDescent="0.2">
      <c r="C2107" s="11">
        <f t="shared" si="121"/>
        <v>0</v>
      </c>
    </row>
    <row r="2108" spans="3:3" x14ac:dyDescent="0.2">
      <c r="C2108" s="11">
        <f t="shared" si="121"/>
        <v>0</v>
      </c>
    </row>
    <row r="2109" spans="3:3" x14ac:dyDescent="0.2">
      <c r="C2109" s="11">
        <f t="shared" si="121"/>
        <v>0</v>
      </c>
    </row>
    <row r="2110" spans="3:3" x14ac:dyDescent="0.2">
      <c r="C2110" s="11">
        <f t="shared" si="121"/>
        <v>0</v>
      </c>
    </row>
    <row r="2111" spans="3:3" x14ac:dyDescent="0.2">
      <c r="C2111" s="11">
        <f t="shared" si="121"/>
        <v>0</v>
      </c>
    </row>
    <row r="2112" spans="3:3" x14ac:dyDescent="0.2">
      <c r="C2112" s="11">
        <f t="shared" si="121"/>
        <v>0</v>
      </c>
    </row>
    <row r="2113" spans="3:3" x14ac:dyDescent="0.2">
      <c r="C2113" s="11">
        <f t="shared" si="121"/>
        <v>0</v>
      </c>
    </row>
    <row r="2114" spans="3:3" x14ac:dyDescent="0.2">
      <c r="C2114" s="11">
        <f t="shared" si="121"/>
        <v>0</v>
      </c>
    </row>
    <row r="2115" spans="3:3" x14ac:dyDescent="0.2">
      <c r="C2115" s="11">
        <f t="shared" si="121"/>
        <v>0</v>
      </c>
    </row>
    <row r="2116" spans="3:3" x14ac:dyDescent="0.2">
      <c r="C2116" s="11">
        <f t="shared" si="121"/>
        <v>0</v>
      </c>
    </row>
    <row r="2117" spans="3:3" x14ac:dyDescent="0.2">
      <c r="C2117" s="11">
        <f t="shared" si="121"/>
        <v>0</v>
      </c>
    </row>
    <row r="2118" spans="3:3" x14ac:dyDescent="0.2">
      <c r="C2118" s="11">
        <f t="shared" si="121"/>
        <v>0</v>
      </c>
    </row>
    <row r="2119" spans="3:3" x14ac:dyDescent="0.2">
      <c r="C2119" s="11">
        <f t="shared" si="121"/>
        <v>0</v>
      </c>
    </row>
    <row r="2120" spans="3:3" x14ac:dyDescent="0.2">
      <c r="C2120" s="11">
        <f t="shared" si="121"/>
        <v>0</v>
      </c>
    </row>
    <row r="2121" spans="3:3" x14ac:dyDescent="0.2">
      <c r="C2121" s="11">
        <f t="shared" si="121"/>
        <v>0</v>
      </c>
    </row>
    <row r="2122" spans="3:3" x14ac:dyDescent="0.2">
      <c r="C2122" s="11">
        <f t="shared" si="121"/>
        <v>0</v>
      </c>
    </row>
    <row r="2123" spans="3:3" x14ac:dyDescent="0.2">
      <c r="C2123" s="11">
        <f t="shared" si="121"/>
        <v>0</v>
      </c>
    </row>
    <row r="2124" spans="3:3" x14ac:dyDescent="0.2">
      <c r="C2124" s="11">
        <f t="shared" si="121"/>
        <v>0</v>
      </c>
    </row>
    <row r="2125" spans="3:3" x14ac:dyDescent="0.2">
      <c r="C2125" s="11">
        <f t="shared" si="121"/>
        <v>0</v>
      </c>
    </row>
    <row r="2126" spans="3:3" x14ac:dyDescent="0.2">
      <c r="C2126" s="11">
        <f t="shared" si="121"/>
        <v>0</v>
      </c>
    </row>
    <row r="2127" spans="3:3" x14ac:dyDescent="0.2">
      <c r="C2127" s="11">
        <f t="shared" si="121"/>
        <v>0</v>
      </c>
    </row>
    <row r="2128" spans="3:3" x14ac:dyDescent="0.2">
      <c r="C2128" s="11">
        <f t="shared" si="121"/>
        <v>0</v>
      </c>
    </row>
    <row r="2129" spans="3:3" x14ac:dyDescent="0.2">
      <c r="C2129" s="11">
        <f t="shared" si="121"/>
        <v>0</v>
      </c>
    </row>
    <row r="2130" spans="3:3" x14ac:dyDescent="0.2">
      <c r="C2130" s="11">
        <f t="shared" si="121"/>
        <v>0</v>
      </c>
    </row>
    <row r="2131" spans="3:3" x14ac:dyDescent="0.2">
      <c r="C2131" s="11">
        <f t="shared" si="121"/>
        <v>0</v>
      </c>
    </row>
    <row r="2132" spans="3:3" x14ac:dyDescent="0.2">
      <c r="C2132" s="11">
        <f t="shared" si="121"/>
        <v>0</v>
      </c>
    </row>
    <row r="2133" spans="3:3" x14ac:dyDescent="0.2">
      <c r="C2133" s="11">
        <f t="shared" si="121"/>
        <v>0</v>
      </c>
    </row>
    <row r="2134" spans="3:3" x14ac:dyDescent="0.2">
      <c r="C2134" s="11">
        <f t="shared" si="121"/>
        <v>0</v>
      </c>
    </row>
    <row r="2135" spans="3:3" x14ac:dyDescent="0.2">
      <c r="C2135" s="11">
        <f t="shared" si="121"/>
        <v>0</v>
      </c>
    </row>
    <row r="2136" spans="3:3" x14ac:dyDescent="0.2">
      <c r="C2136" s="11">
        <f t="shared" si="121"/>
        <v>0</v>
      </c>
    </row>
    <row r="2137" spans="3:3" x14ac:dyDescent="0.2">
      <c r="C2137" s="11">
        <f t="shared" si="121"/>
        <v>0</v>
      </c>
    </row>
    <row r="2138" spans="3:3" x14ac:dyDescent="0.2">
      <c r="C2138" s="11">
        <f t="shared" si="121"/>
        <v>0</v>
      </c>
    </row>
    <row r="2139" spans="3:3" x14ac:dyDescent="0.2">
      <c r="C2139" s="11">
        <f t="shared" si="121"/>
        <v>0</v>
      </c>
    </row>
    <row r="2140" spans="3:3" x14ac:dyDescent="0.2">
      <c r="C2140" s="11">
        <f t="shared" si="121"/>
        <v>0</v>
      </c>
    </row>
    <row r="2141" spans="3:3" x14ac:dyDescent="0.2">
      <c r="C2141" s="11">
        <f t="shared" si="121"/>
        <v>0</v>
      </c>
    </row>
    <row r="2142" spans="3:3" x14ac:dyDescent="0.2">
      <c r="C2142" s="11">
        <f t="shared" ref="C2142:C2205" si="122">MIN($B$19,G2141+D2142)</f>
        <v>0</v>
      </c>
    </row>
    <row r="2143" spans="3:3" x14ac:dyDescent="0.2">
      <c r="C2143" s="11">
        <f t="shared" si="122"/>
        <v>0</v>
      </c>
    </row>
    <row r="2144" spans="3:3" x14ac:dyDescent="0.2">
      <c r="C2144" s="11">
        <f t="shared" si="122"/>
        <v>0</v>
      </c>
    </row>
    <row r="2145" spans="3:3" x14ac:dyDescent="0.2">
      <c r="C2145" s="11">
        <f t="shared" si="122"/>
        <v>0</v>
      </c>
    </row>
    <row r="2146" spans="3:3" x14ac:dyDescent="0.2">
      <c r="C2146" s="11">
        <f t="shared" si="122"/>
        <v>0</v>
      </c>
    </row>
    <row r="2147" spans="3:3" x14ac:dyDescent="0.2">
      <c r="C2147" s="11">
        <f t="shared" si="122"/>
        <v>0</v>
      </c>
    </row>
    <row r="2148" spans="3:3" x14ac:dyDescent="0.2">
      <c r="C2148" s="11">
        <f t="shared" si="122"/>
        <v>0</v>
      </c>
    </row>
    <row r="2149" spans="3:3" x14ac:dyDescent="0.2">
      <c r="C2149" s="11">
        <f t="shared" si="122"/>
        <v>0</v>
      </c>
    </row>
    <row r="2150" spans="3:3" x14ac:dyDescent="0.2">
      <c r="C2150" s="11">
        <f t="shared" si="122"/>
        <v>0</v>
      </c>
    </row>
    <row r="2151" spans="3:3" x14ac:dyDescent="0.2">
      <c r="C2151" s="11">
        <f t="shared" si="122"/>
        <v>0</v>
      </c>
    </row>
    <row r="2152" spans="3:3" x14ac:dyDescent="0.2">
      <c r="C2152" s="11">
        <f t="shared" si="122"/>
        <v>0</v>
      </c>
    </row>
    <row r="2153" spans="3:3" x14ac:dyDescent="0.2">
      <c r="C2153" s="11">
        <f t="shared" si="122"/>
        <v>0</v>
      </c>
    </row>
    <row r="2154" spans="3:3" x14ac:dyDescent="0.2">
      <c r="C2154" s="11">
        <f t="shared" si="122"/>
        <v>0</v>
      </c>
    </row>
    <row r="2155" spans="3:3" x14ac:dyDescent="0.2">
      <c r="C2155" s="11">
        <f t="shared" si="122"/>
        <v>0</v>
      </c>
    </row>
    <row r="2156" spans="3:3" x14ac:dyDescent="0.2">
      <c r="C2156" s="11">
        <f t="shared" si="122"/>
        <v>0</v>
      </c>
    </row>
    <row r="2157" spans="3:3" x14ac:dyDescent="0.2">
      <c r="C2157" s="11">
        <f t="shared" si="122"/>
        <v>0</v>
      </c>
    </row>
    <row r="2158" spans="3:3" x14ac:dyDescent="0.2">
      <c r="C2158" s="11">
        <f t="shared" si="122"/>
        <v>0</v>
      </c>
    </row>
    <row r="2159" spans="3:3" x14ac:dyDescent="0.2">
      <c r="C2159" s="11">
        <f t="shared" si="122"/>
        <v>0</v>
      </c>
    </row>
    <row r="2160" spans="3:3" x14ac:dyDescent="0.2">
      <c r="C2160" s="11">
        <f t="shared" si="122"/>
        <v>0</v>
      </c>
    </row>
    <row r="2161" spans="3:3" x14ac:dyDescent="0.2">
      <c r="C2161" s="11">
        <f t="shared" si="122"/>
        <v>0</v>
      </c>
    </row>
    <row r="2162" spans="3:3" x14ac:dyDescent="0.2">
      <c r="C2162" s="11">
        <f t="shared" si="122"/>
        <v>0</v>
      </c>
    </row>
    <row r="2163" spans="3:3" x14ac:dyDescent="0.2">
      <c r="C2163" s="11">
        <f t="shared" si="122"/>
        <v>0</v>
      </c>
    </row>
    <row r="2164" spans="3:3" x14ac:dyDescent="0.2">
      <c r="C2164" s="11">
        <f t="shared" si="122"/>
        <v>0</v>
      </c>
    </row>
    <row r="2165" spans="3:3" x14ac:dyDescent="0.2">
      <c r="C2165" s="11">
        <f t="shared" si="122"/>
        <v>0</v>
      </c>
    </row>
    <row r="2166" spans="3:3" x14ac:dyDescent="0.2">
      <c r="C2166" s="11">
        <f t="shared" si="122"/>
        <v>0</v>
      </c>
    </row>
    <row r="2167" spans="3:3" x14ac:dyDescent="0.2">
      <c r="C2167" s="11">
        <f t="shared" si="122"/>
        <v>0</v>
      </c>
    </row>
    <row r="2168" spans="3:3" x14ac:dyDescent="0.2">
      <c r="C2168" s="11">
        <f t="shared" si="122"/>
        <v>0</v>
      </c>
    </row>
    <row r="2169" spans="3:3" x14ac:dyDescent="0.2">
      <c r="C2169" s="11">
        <f t="shared" si="122"/>
        <v>0</v>
      </c>
    </row>
    <row r="2170" spans="3:3" x14ac:dyDescent="0.2">
      <c r="C2170" s="11">
        <f t="shared" si="122"/>
        <v>0</v>
      </c>
    </row>
    <row r="2171" spans="3:3" x14ac:dyDescent="0.2">
      <c r="C2171" s="11">
        <f t="shared" si="122"/>
        <v>0</v>
      </c>
    </row>
    <row r="2172" spans="3:3" x14ac:dyDescent="0.2">
      <c r="C2172" s="11">
        <f t="shared" si="122"/>
        <v>0</v>
      </c>
    </row>
    <row r="2173" spans="3:3" x14ac:dyDescent="0.2">
      <c r="C2173" s="11">
        <f t="shared" si="122"/>
        <v>0</v>
      </c>
    </row>
    <row r="2174" spans="3:3" x14ac:dyDescent="0.2">
      <c r="C2174" s="11">
        <f t="shared" si="122"/>
        <v>0</v>
      </c>
    </row>
    <row r="2175" spans="3:3" x14ac:dyDescent="0.2">
      <c r="C2175" s="11">
        <f t="shared" si="122"/>
        <v>0</v>
      </c>
    </row>
    <row r="2176" spans="3:3" x14ac:dyDescent="0.2">
      <c r="C2176" s="11">
        <f t="shared" si="122"/>
        <v>0</v>
      </c>
    </row>
    <row r="2177" spans="3:3" x14ac:dyDescent="0.2">
      <c r="C2177" s="11">
        <f t="shared" si="122"/>
        <v>0</v>
      </c>
    </row>
    <row r="2178" spans="3:3" x14ac:dyDescent="0.2">
      <c r="C2178" s="11">
        <f t="shared" si="122"/>
        <v>0</v>
      </c>
    </row>
    <row r="2179" spans="3:3" x14ac:dyDescent="0.2">
      <c r="C2179" s="11">
        <f t="shared" si="122"/>
        <v>0</v>
      </c>
    </row>
    <row r="2180" spans="3:3" x14ac:dyDescent="0.2">
      <c r="C2180" s="11">
        <f t="shared" si="122"/>
        <v>0</v>
      </c>
    </row>
    <row r="2181" spans="3:3" x14ac:dyDescent="0.2">
      <c r="C2181" s="11">
        <f t="shared" si="122"/>
        <v>0</v>
      </c>
    </row>
    <row r="2182" spans="3:3" x14ac:dyDescent="0.2">
      <c r="C2182" s="11">
        <f t="shared" si="122"/>
        <v>0</v>
      </c>
    </row>
    <row r="2183" spans="3:3" x14ac:dyDescent="0.2">
      <c r="C2183" s="11">
        <f t="shared" si="122"/>
        <v>0</v>
      </c>
    </row>
    <row r="2184" spans="3:3" x14ac:dyDescent="0.2">
      <c r="C2184" s="11">
        <f t="shared" si="122"/>
        <v>0</v>
      </c>
    </row>
    <row r="2185" spans="3:3" x14ac:dyDescent="0.2">
      <c r="C2185" s="11">
        <f t="shared" si="122"/>
        <v>0</v>
      </c>
    </row>
    <row r="2186" spans="3:3" x14ac:dyDescent="0.2">
      <c r="C2186" s="11">
        <f t="shared" si="122"/>
        <v>0</v>
      </c>
    </row>
    <row r="2187" spans="3:3" x14ac:dyDescent="0.2">
      <c r="C2187" s="11">
        <f t="shared" si="122"/>
        <v>0</v>
      </c>
    </row>
    <row r="2188" spans="3:3" x14ac:dyDescent="0.2">
      <c r="C2188" s="11">
        <f t="shared" si="122"/>
        <v>0</v>
      </c>
    </row>
    <row r="2189" spans="3:3" x14ac:dyDescent="0.2">
      <c r="C2189" s="11">
        <f t="shared" si="122"/>
        <v>0</v>
      </c>
    </row>
    <row r="2190" spans="3:3" x14ac:dyDescent="0.2">
      <c r="C2190" s="11">
        <f t="shared" si="122"/>
        <v>0</v>
      </c>
    </row>
    <row r="2191" spans="3:3" x14ac:dyDescent="0.2">
      <c r="C2191" s="11">
        <f t="shared" si="122"/>
        <v>0</v>
      </c>
    </row>
    <row r="2192" spans="3:3" x14ac:dyDescent="0.2">
      <c r="C2192" s="11">
        <f t="shared" si="122"/>
        <v>0</v>
      </c>
    </row>
    <row r="2193" spans="3:3" x14ac:dyDescent="0.2">
      <c r="C2193" s="11">
        <f t="shared" si="122"/>
        <v>0</v>
      </c>
    </row>
    <row r="2194" spans="3:3" x14ac:dyDescent="0.2">
      <c r="C2194" s="11">
        <f t="shared" si="122"/>
        <v>0</v>
      </c>
    </row>
    <row r="2195" spans="3:3" x14ac:dyDescent="0.2">
      <c r="C2195" s="11">
        <f t="shared" si="122"/>
        <v>0</v>
      </c>
    </row>
    <row r="2196" spans="3:3" x14ac:dyDescent="0.2">
      <c r="C2196" s="11">
        <f t="shared" si="122"/>
        <v>0</v>
      </c>
    </row>
    <row r="2197" spans="3:3" x14ac:dyDescent="0.2">
      <c r="C2197" s="11">
        <f t="shared" si="122"/>
        <v>0</v>
      </c>
    </row>
    <row r="2198" spans="3:3" x14ac:dyDescent="0.2">
      <c r="C2198" s="11">
        <f t="shared" si="122"/>
        <v>0</v>
      </c>
    </row>
    <row r="2199" spans="3:3" x14ac:dyDescent="0.2">
      <c r="C2199" s="11">
        <f t="shared" si="122"/>
        <v>0</v>
      </c>
    </row>
    <row r="2200" spans="3:3" x14ac:dyDescent="0.2">
      <c r="C2200" s="11">
        <f t="shared" si="122"/>
        <v>0</v>
      </c>
    </row>
    <row r="2201" spans="3:3" x14ac:dyDescent="0.2">
      <c r="C2201" s="11">
        <f t="shared" si="122"/>
        <v>0</v>
      </c>
    </row>
    <row r="2202" spans="3:3" x14ac:dyDescent="0.2">
      <c r="C2202" s="11">
        <f t="shared" si="122"/>
        <v>0</v>
      </c>
    </row>
    <row r="2203" spans="3:3" x14ac:dyDescent="0.2">
      <c r="C2203" s="11">
        <f t="shared" si="122"/>
        <v>0</v>
      </c>
    </row>
    <row r="2204" spans="3:3" x14ac:dyDescent="0.2">
      <c r="C2204" s="11">
        <f t="shared" si="122"/>
        <v>0</v>
      </c>
    </row>
    <row r="2205" spans="3:3" x14ac:dyDescent="0.2">
      <c r="C2205" s="11">
        <f t="shared" si="122"/>
        <v>0</v>
      </c>
    </row>
    <row r="2206" spans="3:3" x14ac:dyDescent="0.2">
      <c r="C2206" s="11">
        <f t="shared" ref="C2206:C2269" si="123">MIN($B$19,G2205+D2206)</f>
        <v>0</v>
      </c>
    </row>
    <row r="2207" spans="3:3" x14ac:dyDescent="0.2">
      <c r="C2207" s="11">
        <f t="shared" si="123"/>
        <v>0</v>
      </c>
    </row>
    <row r="2208" spans="3:3" x14ac:dyDescent="0.2">
      <c r="C2208" s="11">
        <f t="shared" si="123"/>
        <v>0</v>
      </c>
    </row>
    <row r="2209" spans="3:3" x14ac:dyDescent="0.2">
      <c r="C2209" s="11">
        <f t="shared" si="123"/>
        <v>0</v>
      </c>
    </row>
    <row r="2210" spans="3:3" x14ac:dyDescent="0.2">
      <c r="C2210" s="11">
        <f t="shared" si="123"/>
        <v>0</v>
      </c>
    </row>
    <row r="2211" spans="3:3" x14ac:dyDescent="0.2">
      <c r="C2211" s="11">
        <f t="shared" si="123"/>
        <v>0</v>
      </c>
    </row>
    <row r="2212" spans="3:3" x14ac:dyDescent="0.2">
      <c r="C2212" s="11">
        <f t="shared" si="123"/>
        <v>0</v>
      </c>
    </row>
    <row r="2213" spans="3:3" x14ac:dyDescent="0.2">
      <c r="C2213" s="11">
        <f t="shared" si="123"/>
        <v>0</v>
      </c>
    </row>
    <row r="2214" spans="3:3" x14ac:dyDescent="0.2">
      <c r="C2214" s="11">
        <f t="shared" si="123"/>
        <v>0</v>
      </c>
    </row>
    <row r="2215" spans="3:3" x14ac:dyDescent="0.2">
      <c r="C2215" s="11">
        <f t="shared" si="123"/>
        <v>0</v>
      </c>
    </row>
    <row r="2216" spans="3:3" x14ac:dyDescent="0.2">
      <c r="C2216" s="11">
        <f t="shared" si="123"/>
        <v>0</v>
      </c>
    </row>
    <row r="2217" spans="3:3" x14ac:dyDescent="0.2">
      <c r="C2217" s="11">
        <f t="shared" si="123"/>
        <v>0</v>
      </c>
    </row>
    <row r="2218" spans="3:3" x14ac:dyDescent="0.2">
      <c r="C2218" s="11">
        <f t="shared" si="123"/>
        <v>0</v>
      </c>
    </row>
    <row r="2219" spans="3:3" x14ac:dyDescent="0.2">
      <c r="C2219" s="11">
        <f t="shared" si="123"/>
        <v>0</v>
      </c>
    </row>
    <row r="2220" spans="3:3" x14ac:dyDescent="0.2">
      <c r="C2220" s="11">
        <f t="shared" si="123"/>
        <v>0</v>
      </c>
    </row>
    <row r="2221" spans="3:3" x14ac:dyDescent="0.2">
      <c r="C2221" s="11">
        <f t="shared" si="123"/>
        <v>0</v>
      </c>
    </row>
    <row r="2222" spans="3:3" x14ac:dyDescent="0.2">
      <c r="C2222" s="11">
        <f t="shared" si="123"/>
        <v>0</v>
      </c>
    </row>
    <row r="2223" spans="3:3" x14ac:dyDescent="0.2">
      <c r="C2223" s="11">
        <f t="shared" si="123"/>
        <v>0</v>
      </c>
    </row>
    <row r="2224" spans="3:3" x14ac:dyDescent="0.2">
      <c r="C2224" s="11">
        <f t="shared" si="123"/>
        <v>0</v>
      </c>
    </row>
    <row r="2225" spans="3:3" x14ac:dyDescent="0.2">
      <c r="C2225" s="11">
        <f t="shared" si="123"/>
        <v>0</v>
      </c>
    </row>
    <row r="2226" spans="3:3" x14ac:dyDescent="0.2">
      <c r="C2226" s="11">
        <f t="shared" si="123"/>
        <v>0</v>
      </c>
    </row>
    <row r="2227" spans="3:3" x14ac:dyDescent="0.2">
      <c r="C2227" s="11">
        <f t="shared" si="123"/>
        <v>0</v>
      </c>
    </row>
    <row r="2228" spans="3:3" x14ac:dyDescent="0.2">
      <c r="C2228" s="11">
        <f t="shared" si="123"/>
        <v>0</v>
      </c>
    </row>
    <row r="2229" spans="3:3" x14ac:dyDescent="0.2">
      <c r="C2229" s="11">
        <f t="shared" si="123"/>
        <v>0</v>
      </c>
    </row>
    <row r="2230" spans="3:3" x14ac:dyDescent="0.2">
      <c r="C2230" s="11">
        <f t="shared" si="123"/>
        <v>0</v>
      </c>
    </row>
    <row r="2231" spans="3:3" x14ac:dyDescent="0.2">
      <c r="C2231" s="11">
        <f t="shared" si="123"/>
        <v>0</v>
      </c>
    </row>
    <row r="2232" spans="3:3" x14ac:dyDescent="0.2">
      <c r="C2232" s="11">
        <f t="shared" si="123"/>
        <v>0</v>
      </c>
    </row>
    <row r="2233" spans="3:3" x14ac:dyDescent="0.2">
      <c r="C2233" s="11">
        <f t="shared" si="123"/>
        <v>0</v>
      </c>
    </row>
    <row r="2234" spans="3:3" x14ac:dyDescent="0.2">
      <c r="C2234" s="11">
        <f t="shared" si="123"/>
        <v>0</v>
      </c>
    </row>
    <row r="2235" spans="3:3" x14ac:dyDescent="0.2">
      <c r="C2235" s="11">
        <f t="shared" si="123"/>
        <v>0</v>
      </c>
    </row>
    <row r="2236" spans="3:3" x14ac:dyDescent="0.2">
      <c r="C2236" s="11">
        <f t="shared" si="123"/>
        <v>0</v>
      </c>
    </row>
    <row r="2237" spans="3:3" x14ac:dyDescent="0.2">
      <c r="C2237" s="11">
        <f t="shared" si="123"/>
        <v>0</v>
      </c>
    </row>
    <row r="2238" spans="3:3" x14ac:dyDescent="0.2">
      <c r="C2238" s="11">
        <f t="shared" si="123"/>
        <v>0</v>
      </c>
    </row>
    <row r="2239" spans="3:3" x14ac:dyDescent="0.2">
      <c r="C2239" s="11">
        <f t="shared" si="123"/>
        <v>0</v>
      </c>
    </row>
    <row r="2240" spans="3:3" x14ac:dyDescent="0.2">
      <c r="C2240" s="11">
        <f t="shared" si="123"/>
        <v>0</v>
      </c>
    </row>
    <row r="2241" spans="3:3" x14ac:dyDescent="0.2">
      <c r="C2241" s="11">
        <f t="shared" si="123"/>
        <v>0</v>
      </c>
    </row>
    <row r="2242" spans="3:3" x14ac:dyDescent="0.2">
      <c r="C2242" s="11">
        <f t="shared" si="123"/>
        <v>0</v>
      </c>
    </row>
    <row r="2243" spans="3:3" x14ac:dyDescent="0.2">
      <c r="C2243" s="11">
        <f t="shared" si="123"/>
        <v>0</v>
      </c>
    </row>
    <row r="2244" spans="3:3" x14ac:dyDescent="0.2">
      <c r="C2244" s="11">
        <f t="shared" si="123"/>
        <v>0</v>
      </c>
    </row>
    <row r="2245" spans="3:3" x14ac:dyDescent="0.2">
      <c r="C2245" s="11">
        <f t="shared" si="123"/>
        <v>0</v>
      </c>
    </row>
    <row r="2246" spans="3:3" x14ac:dyDescent="0.2">
      <c r="C2246" s="11">
        <f t="shared" si="123"/>
        <v>0</v>
      </c>
    </row>
    <row r="2247" spans="3:3" x14ac:dyDescent="0.2">
      <c r="C2247" s="11">
        <f t="shared" si="123"/>
        <v>0</v>
      </c>
    </row>
    <row r="2248" spans="3:3" x14ac:dyDescent="0.2">
      <c r="C2248" s="11">
        <f t="shared" si="123"/>
        <v>0</v>
      </c>
    </row>
    <row r="2249" spans="3:3" x14ac:dyDescent="0.2">
      <c r="C2249" s="11">
        <f t="shared" si="123"/>
        <v>0</v>
      </c>
    </row>
    <row r="2250" spans="3:3" x14ac:dyDescent="0.2">
      <c r="C2250" s="11">
        <f t="shared" si="123"/>
        <v>0</v>
      </c>
    </row>
    <row r="2251" spans="3:3" x14ac:dyDescent="0.2">
      <c r="C2251" s="11">
        <f t="shared" si="123"/>
        <v>0</v>
      </c>
    </row>
    <row r="2252" spans="3:3" x14ac:dyDescent="0.2">
      <c r="C2252" s="11">
        <f t="shared" si="123"/>
        <v>0</v>
      </c>
    </row>
    <row r="2253" spans="3:3" x14ac:dyDescent="0.2">
      <c r="C2253" s="11">
        <f t="shared" si="123"/>
        <v>0</v>
      </c>
    </row>
    <row r="2254" spans="3:3" x14ac:dyDescent="0.2">
      <c r="C2254" s="11">
        <f t="shared" si="123"/>
        <v>0</v>
      </c>
    </row>
    <row r="2255" spans="3:3" x14ac:dyDescent="0.2">
      <c r="C2255" s="11">
        <f t="shared" si="123"/>
        <v>0</v>
      </c>
    </row>
    <row r="2256" spans="3:3" x14ac:dyDescent="0.2">
      <c r="C2256" s="11">
        <f t="shared" si="123"/>
        <v>0</v>
      </c>
    </row>
    <row r="2257" spans="3:3" x14ac:dyDescent="0.2">
      <c r="C2257" s="11">
        <f t="shared" si="123"/>
        <v>0</v>
      </c>
    </row>
    <row r="2258" spans="3:3" x14ac:dyDescent="0.2">
      <c r="C2258" s="11">
        <f t="shared" si="123"/>
        <v>0</v>
      </c>
    </row>
    <row r="2259" spans="3:3" x14ac:dyDescent="0.2">
      <c r="C2259" s="11">
        <f t="shared" si="123"/>
        <v>0</v>
      </c>
    </row>
    <row r="2260" spans="3:3" x14ac:dyDescent="0.2">
      <c r="C2260" s="11">
        <f t="shared" si="123"/>
        <v>0</v>
      </c>
    </row>
    <row r="2261" spans="3:3" x14ac:dyDescent="0.2">
      <c r="C2261" s="11">
        <f t="shared" si="123"/>
        <v>0</v>
      </c>
    </row>
    <row r="2262" spans="3:3" x14ac:dyDescent="0.2">
      <c r="C2262" s="11">
        <f t="shared" si="123"/>
        <v>0</v>
      </c>
    </row>
    <row r="2263" spans="3:3" x14ac:dyDescent="0.2">
      <c r="C2263" s="11">
        <f t="shared" si="123"/>
        <v>0</v>
      </c>
    </row>
    <row r="2264" spans="3:3" x14ac:dyDescent="0.2">
      <c r="C2264" s="11">
        <f t="shared" si="123"/>
        <v>0</v>
      </c>
    </row>
    <row r="2265" spans="3:3" x14ac:dyDescent="0.2">
      <c r="C2265" s="11">
        <f t="shared" si="123"/>
        <v>0</v>
      </c>
    </row>
    <row r="2266" spans="3:3" x14ac:dyDescent="0.2">
      <c r="C2266" s="11">
        <f t="shared" si="123"/>
        <v>0</v>
      </c>
    </row>
    <row r="2267" spans="3:3" x14ac:dyDescent="0.2">
      <c r="C2267" s="11">
        <f t="shared" si="123"/>
        <v>0</v>
      </c>
    </row>
    <row r="2268" spans="3:3" x14ac:dyDescent="0.2">
      <c r="C2268" s="11">
        <f t="shared" si="123"/>
        <v>0</v>
      </c>
    </row>
    <row r="2269" spans="3:3" x14ac:dyDescent="0.2">
      <c r="C2269" s="11">
        <f t="shared" si="123"/>
        <v>0</v>
      </c>
    </row>
    <row r="2270" spans="3:3" x14ac:dyDescent="0.2">
      <c r="C2270" s="11">
        <f t="shared" ref="C2270:C2333" si="124">MIN($B$19,G2269+D2270)</f>
        <v>0</v>
      </c>
    </row>
    <row r="2271" spans="3:3" x14ac:dyDescent="0.2">
      <c r="C2271" s="11">
        <f t="shared" si="124"/>
        <v>0</v>
      </c>
    </row>
    <row r="2272" spans="3:3" x14ac:dyDescent="0.2">
      <c r="C2272" s="11">
        <f t="shared" si="124"/>
        <v>0</v>
      </c>
    </row>
    <row r="2273" spans="3:3" x14ac:dyDescent="0.2">
      <c r="C2273" s="11">
        <f t="shared" si="124"/>
        <v>0</v>
      </c>
    </row>
    <row r="2274" spans="3:3" x14ac:dyDescent="0.2">
      <c r="C2274" s="11">
        <f t="shared" si="124"/>
        <v>0</v>
      </c>
    </row>
    <row r="2275" spans="3:3" x14ac:dyDescent="0.2">
      <c r="C2275" s="11">
        <f t="shared" si="124"/>
        <v>0</v>
      </c>
    </row>
    <row r="2276" spans="3:3" x14ac:dyDescent="0.2">
      <c r="C2276" s="11">
        <f t="shared" si="124"/>
        <v>0</v>
      </c>
    </row>
    <row r="2277" spans="3:3" x14ac:dyDescent="0.2">
      <c r="C2277" s="11">
        <f t="shared" si="124"/>
        <v>0</v>
      </c>
    </row>
    <row r="2278" spans="3:3" x14ac:dyDescent="0.2">
      <c r="C2278" s="11">
        <f t="shared" si="124"/>
        <v>0</v>
      </c>
    </row>
    <row r="2279" spans="3:3" x14ac:dyDescent="0.2">
      <c r="C2279" s="11">
        <f t="shared" si="124"/>
        <v>0</v>
      </c>
    </row>
    <row r="2280" spans="3:3" x14ac:dyDescent="0.2">
      <c r="C2280" s="11">
        <f t="shared" si="124"/>
        <v>0</v>
      </c>
    </row>
    <row r="2281" spans="3:3" x14ac:dyDescent="0.2">
      <c r="C2281" s="11">
        <f t="shared" si="124"/>
        <v>0</v>
      </c>
    </row>
    <row r="2282" spans="3:3" x14ac:dyDescent="0.2">
      <c r="C2282" s="11">
        <f t="shared" si="124"/>
        <v>0</v>
      </c>
    </row>
    <row r="2283" spans="3:3" x14ac:dyDescent="0.2">
      <c r="C2283" s="11">
        <f t="shared" si="124"/>
        <v>0</v>
      </c>
    </row>
    <row r="2284" spans="3:3" x14ac:dyDescent="0.2">
      <c r="C2284" s="11">
        <f t="shared" si="124"/>
        <v>0</v>
      </c>
    </row>
    <row r="2285" spans="3:3" x14ac:dyDescent="0.2">
      <c r="C2285" s="11">
        <f t="shared" si="124"/>
        <v>0</v>
      </c>
    </row>
    <row r="2286" spans="3:3" x14ac:dyDescent="0.2">
      <c r="C2286" s="11">
        <f t="shared" si="124"/>
        <v>0</v>
      </c>
    </row>
    <row r="2287" spans="3:3" x14ac:dyDescent="0.2">
      <c r="C2287" s="11">
        <f t="shared" si="124"/>
        <v>0</v>
      </c>
    </row>
    <row r="2288" spans="3:3" x14ac:dyDescent="0.2">
      <c r="C2288" s="11">
        <f t="shared" si="124"/>
        <v>0</v>
      </c>
    </row>
    <row r="2289" spans="3:3" x14ac:dyDescent="0.2">
      <c r="C2289" s="11">
        <f t="shared" si="124"/>
        <v>0</v>
      </c>
    </row>
    <row r="2290" spans="3:3" x14ac:dyDescent="0.2">
      <c r="C2290" s="11">
        <f t="shared" si="124"/>
        <v>0</v>
      </c>
    </row>
    <row r="2291" spans="3:3" x14ac:dyDescent="0.2">
      <c r="C2291" s="11">
        <f t="shared" si="124"/>
        <v>0</v>
      </c>
    </row>
    <row r="2292" spans="3:3" x14ac:dyDescent="0.2">
      <c r="C2292" s="11">
        <f t="shared" si="124"/>
        <v>0</v>
      </c>
    </row>
    <row r="2293" spans="3:3" x14ac:dyDescent="0.2">
      <c r="C2293" s="11">
        <f t="shared" si="124"/>
        <v>0</v>
      </c>
    </row>
    <row r="2294" spans="3:3" x14ac:dyDescent="0.2">
      <c r="C2294" s="11">
        <f t="shared" si="124"/>
        <v>0</v>
      </c>
    </row>
    <row r="2295" spans="3:3" x14ac:dyDescent="0.2">
      <c r="C2295" s="11">
        <f t="shared" si="124"/>
        <v>0</v>
      </c>
    </row>
    <row r="2296" spans="3:3" x14ac:dyDescent="0.2">
      <c r="C2296" s="11">
        <f t="shared" si="124"/>
        <v>0</v>
      </c>
    </row>
    <row r="2297" spans="3:3" x14ac:dyDescent="0.2">
      <c r="C2297" s="11">
        <f t="shared" si="124"/>
        <v>0</v>
      </c>
    </row>
    <row r="2298" spans="3:3" x14ac:dyDescent="0.2">
      <c r="C2298" s="11">
        <f t="shared" si="124"/>
        <v>0</v>
      </c>
    </row>
    <row r="2299" spans="3:3" x14ac:dyDescent="0.2">
      <c r="C2299" s="11">
        <f t="shared" si="124"/>
        <v>0</v>
      </c>
    </row>
    <row r="2300" spans="3:3" x14ac:dyDescent="0.2">
      <c r="C2300" s="11">
        <f t="shared" si="124"/>
        <v>0</v>
      </c>
    </row>
    <row r="2301" spans="3:3" x14ac:dyDescent="0.2">
      <c r="C2301" s="11">
        <f t="shared" si="124"/>
        <v>0</v>
      </c>
    </row>
    <row r="2302" spans="3:3" x14ac:dyDescent="0.2">
      <c r="C2302" s="11">
        <f t="shared" si="124"/>
        <v>0</v>
      </c>
    </row>
    <row r="2303" spans="3:3" x14ac:dyDescent="0.2">
      <c r="C2303" s="11">
        <f t="shared" si="124"/>
        <v>0</v>
      </c>
    </row>
    <row r="2304" spans="3:3" x14ac:dyDescent="0.2">
      <c r="C2304" s="11">
        <f t="shared" si="124"/>
        <v>0</v>
      </c>
    </row>
    <row r="2305" spans="3:3" x14ac:dyDescent="0.2">
      <c r="C2305" s="11">
        <f t="shared" si="124"/>
        <v>0</v>
      </c>
    </row>
    <row r="2306" spans="3:3" x14ac:dyDescent="0.2">
      <c r="C2306" s="11">
        <f t="shared" si="124"/>
        <v>0</v>
      </c>
    </row>
    <row r="2307" spans="3:3" x14ac:dyDescent="0.2">
      <c r="C2307" s="11">
        <f t="shared" si="124"/>
        <v>0</v>
      </c>
    </row>
    <row r="2308" spans="3:3" x14ac:dyDescent="0.2">
      <c r="C2308" s="11">
        <f t="shared" si="124"/>
        <v>0</v>
      </c>
    </row>
    <row r="2309" spans="3:3" x14ac:dyDescent="0.2">
      <c r="C2309" s="11">
        <f t="shared" si="124"/>
        <v>0</v>
      </c>
    </row>
    <row r="2310" spans="3:3" x14ac:dyDescent="0.2">
      <c r="C2310" s="11">
        <f t="shared" si="124"/>
        <v>0</v>
      </c>
    </row>
    <row r="2311" spans="3:3" x14ac:dyDescent="0.2">
      <c r="C2311" s="11">
        <f t="shared" si="124"/>
        <v>0</v>
      </c>
    </row>
    <row r="2312" spans="3:3" x14ac:dyDescent="0.2">
      <c r="C2312" s="11">
        <f t="shared" si="124"/>
        <v>0</v>
      </c>
    </row>
    <row r="2313" spans="3:3" x14ac:dyDescent="0.2">
      <c r="C2313" s="11">
        <f t="shared" si="124"/>
        <v>0</v>
      </c>
    </row>
    <row r="2314" spans="3:3" x14ac:dyDescent="0.2">
      <c r="C2314" s="11">
        <f t="shared" si="124"/>
        <v>0</v>
      </c>
    </row>
    <row r="2315" spans="3:3" x14ac:dyDescent="0.2">
      <c r="C2315" s="11">
        <f t="shared" si="124"/>
        <v>0</v>
      </c>
    </row>
    <row r="2316" spans="3:3" x14ac:dyDescent="0.2">
      <c r="C2316" s="11">
        <f t="shared" si="124"/>
        <v>0</v>
      </c>
    </row>
    <row r="2317" spans="3:3" x14ac:dyDescent="0.2">
      <c r="C2317" s="11">
        <f t="shared" si="124"/>
        <v>0</v>
      </c>
    </row>
    <row r="2318" spans="3:3" x14ac:dyDescent="0.2">
      <c r="C2318" s="11">
        <f t="shared" si="124"/>
        <v>0</v>
      </c>
    </row>
    <row r="2319" spans="3:3" x14ac:dyDescent="0.2">
      <c r="C2319" s="11">
        <f t="shared" si="124"/>
        <v>0</v>
      </c>
    </row>
    <row r="2320" spans="3:3" x14ac:dyDescent="0.2">
      <c r="C2320" s="11">
        <f t="shared" si="124"/>
        <v>0</v>
      </c>
    </row>
    <row r="2321" spans="3:3" x14ac:dyDescent="0.2">
      <c r="C2321" s="11">
        <f t="shared" si="124"/>
        <v>0</v>
      </c>
    </row>
    <row r="2322" spans="3:3" x14ac:dyDescent="0.2">
      <c r="C2322" s="11">
        <f t="shared" si="124"/>
        <v>0</v>
      </c>
    </row>
    <row r="2323" spans="3:3" x14ac:dyDescent="0.2">
      <c r="C2323" s="11">
        <f t="shared" si="124"/>
        <v>0</v>
      </c>
    </row>
    <row r="2324" spans="3:3" x14ac:dyDescent="0.2">
      <c r="C2324" s="11">
        <f t="shared" si="124"/>
        <v>0</v>
      </c>
    </row>
    <row r="2325" spans="3:3" x14ac:dyDescent="0.2">
      <c r="C2325" s="11">
        <f t="shared" si="124"/>
        <v>0</v>
      </c>
    </row>
    <row r="2326" spans="3:3" x14ac:dyDescent="0.2">
      <c r="C2326" s="11">
        <f t="shared" si="124"/>
        <v>0</v>
      </c>
    </row>
    <row r="2327" spans="3:3" x14ac:dyDescent="0.2">
      <c r="C2327" s="11">
        <f t="shared" si="124"/>
        <v>0</v>
      </c>
    </row>
    <row r="2328" spans="3:3" x14ac:dyDescent="0.2">
      <c r="C2328" s="11">
        <f t="shared" si="124"/>
        <v>0</v>
      </c>
    </row>
    <row r="2329" spans="3:3" x14ac:dyDescent="0.2">
      <c r="C2329" s="11">
        <f t="shared" si="124"/>
        <v>0</v>
      </c>
    </row>
    <row r="2330" spans="3:3" x14ac:dyDescent="0.2">
      <c r="C2330" s="11">
        <f t="shared" si="124"/>
        <v>0</v>
      </c>
    </row>
    <row r="2331" spans="3:3" x14ac:dyDescent="0.2">
      <c r="C2331" s="11">
        <f t="shared" si="124"/>
        <v>0</v>
      </c>
    </row>
    <row r="2332" spans="3:3" x14ac:dyDescent="0.2">
      <c r="C2332" s="11">
        <f t="shared" si="124"/>
        <v>0</v>
      </c>
    </row>
    <row r="2333" spans="3:3" x14ac:dyDescent="0.2">
      <c r="C2333" s="11">
        <f t="shared" si="124"/>
        <v>0</v>
      </c>
    </row>
    <row r="2334" spans="3:3" x14ac:dyDescent="0.2">
      <c r="C2334" s="11">
        <f t="shared" ref="C2334:C2397" si="125">MIN($B$19,G2333+D2334)</f>
        <v>0</v>
      </c>
    </row>
    <row r="2335" spans="3:3" x14ac:dyDescent="0.2">
      <c r="C2335" s="11">
        <f t="shared" si="125"/>
        <v>0</v>
      </c>
    </row>
    <row r="2336" spans="3:3" x14ac:dyDescent="0.2">
      <c r="C2336" s="11">
        <f t="shared" si="125"/>
        <v>0</v>
      </c>
    </row>
    <row r="2337" spans="3:3" x14ac:dyDescent="0.2">
      <c r="C2337" s="11">
        <f t="shared" si="125"/>
        <v>0</v>
      </c>
    </row>
    <row r="2338" spans="3:3" x14ac:dyDescent="0.2">
      <c r="C2338" s="11">
        <f t="shared" si="125"/>
        <v>0</v>
      </c>
    </row>
    <row r="2339" spans="3:3" x14ac:dyDescent="0.2">
      <c r="C2339" s="11">
        <f t="shared" si="125"/>
        <v>0</v>
      </c>
    </row>
    <row r="2340" spans="3:3" x14ac:dyDescent="0.2">
      <c r="C2340" s="11">
        <f t="shared" si="125"/>
        <v>0</v>
      </c>
    </row>
    <row r="2341" spans="3:3" x14ac:dyDescent="0.2">
      <c r="C2341" s="11">
        <f t="shared" si="125"/>
        <v>0</v>
      </c>
    </row>
    <row r="2342" spans="3:3" x14ac:dyDescent="0.2">
      <c r="C2342" s="11">
        <f t="shared" si="125"/>
        <v>0</v>
      </c>
    </row>
    <row r="2343" spans="3:3" x14ac:dyDescent="0.2">
      <c r="C2343" s="11">
        <f t="shared" si="125"/>
        <v>0</v>
      </c>
    </row>
    <row r="2344" spans="3:3" x14ac:dyDescent="0.2">
      <c r="C2344" s="11">
        <f t="shared" si="125"/>
        <v>0</v>
      </c>
    </row>
    <row r="2345" spans="3:3" x14ac:dyDescent="0.2">
      <c r="C2345" s="11">
        <f t="shared" si="125"/>
        <v>0</v>
      </c>
    </row>
    <row r="2346" spans="3:3" x14ac:dyDescent="0.2">
      <c r="C2346" s="11">
        <f t="shared" si="125"/>
        <v>0</v>
      </c>
    </row>
    <row r="2347" spans="3:3" x14ac:dyDescent="0.2">
      <c r="C2347" s="11">
        <f t="shared" si="125"/>
        <v>0</v>
      </c>
    </row>
    <row r="2348" spans="3:3" x14ac:dyDescent="0.2">
      <c r="C2348" s="11">
        <f t="shared" si="125"/>
        <v>0</v>
      </c>
    </row>
    <row r="2349" spans="3:3" x14ac:dyDescent="0.2">
      <c r="C2349" s="11">
        <f t="shared" si="125"/>
        <v>0</v>
      </c>
    </row>
    <row r="2350" spans="3:3" x14ac:dyDescent="0.2">
      <c r="C2350" s="11">
        <f t="shared" si="125"/>
        <v>0</v>
      </c>
    </row>
    <row r="2351" spans="3:3" x14ac:dyDescent="0.2">
      <c r="C2351" s="11">
        <f t="shared" si="125"/>
        <v>0</v>
      </c>
    </row>
    <row r="2352" spans="3:3" x14ac:dyDescent="0.2">
      <c r="C2352" s="11">
        <f t="shared" si="125"/>
        <v>0</v>
      </c>
    </row>
    <row r="2353" spans="3:3" x14ac:dyDescent="0.2">
      <c r="C2353" s="11">
        <f t="shared" si="125"/>
        <v>0</v>
      </c>
    </row>
    <row r="2354" spans="3:3" x14ac:dyDescent="0.2">
      <c r="C2354" s="11">
        <f t="shared" si="125"/>
        <v>0</v>
      </c>
    </row>
    <row r="2355" spans="3:3" x14ac:dyDescent="0.2">
      <c r="C2355" s="11">
        <f t="shared" si="125"/>
        <v>0</v>
      </c>
    </row>
    <row r="2356" spans="3:3" x14ac:dyDescent="0.2">
      <c r="C2356" s="11">
        <f t="shared" si="125"/>
        <v>0</v>
      </c>
    </row>
    <row r="2357" spans="3:3" x14ac:dyDescent="0.2">
      <c r="C2357" s="11">
        <f t="shared" si="125"/>
        <v>0</v>
      </c>
    </row>
    <row r="2358" spans="3:3" x14ac:dyDescent="0.2">
      <c r="C2358" s="11">
        <f t="shared" si="125"/>
        <v>0</v>
      </c>
    </row>
    <row r="2359" spans="3:3" x14ac:dyDescent="0.2">
      <c r="C2359" s="11">
        <f t="shared" si="125"/>
        <v>0</v>
      </c>
    </row>
    <row r="2360" spans="3:3" x14ac:dyDescent="0.2">
      <c r="C2360" s="11">
        <f t="shared" si="125"/>
        <v>0</v>
      </c>
    </row>
    <row r="2361" spans="3:3" x14ac:dyDescent="0.2">
      <c r="C2361" s="11">
        <f t="shared" si="125"/>
        <v>0</v>
      </c>
    </row>
    <row r="2362" spans="3:3" x14ac:dyDescent="0.2">
      <c r="C2362" s="11">
        <f t="shared" si="125"/>
        <v>0</v>
      </c>
    </row>
    <row r="2363" spans="3:3" x14ac:dyDescent="0.2">
      <c r="C2363" s="11">
        <f t="shared" si="125"/>
        <v>0</v>
      </c>
    </row>
    <row r="2364" spans="3:3" x14ac:dyDescent="0.2">
      <c r="C2364" s="11">
        <f t="shared" si="125"/>
        <v>0</v>
      </c>
    </row>
    <row r="2365" spans="3:3" x14ac:dyDescent="0.2">
      <c r="C2365" s="11">
        <f t="shared" si="125"/>
        <v>0</v>
      </c>
    </row>
    <row r="2366" spans="3:3" x14ac:dyDescent="0.2">
      <c r="C2366" s="11">
        <f t="shared" si="125"/>
        <v>0</v>
      </c>
    </row>
    <row r="2367" spans="3:3" x14ac:dyDescent="0.2">
      <c r="C2367" s="11">
        <f t="shared" si="125"/>
        <v>0</v>
      </c>
    </row>
    <row r="2368" spans="3:3" x14ac:dyDescent="0.2">
      <c r="C2368" s="11">
        <f t="shared" si="125"/>
        <v>0</v>
      </c>
    </row>
    <row r="2369" spans="3:3" x14ac:dyDescent="0.2">
      <c r="C2369" s="11">
        <f t="shared" si="125"/>
        <v>0</v>
      </c>
    </row>
    <row r="2370" spans="3:3" x14ac:dyDescent="0.2">
      <c r="C2370" s="11">
        <f t="shared" si="125"/>
        <v>0</v>
      </c>
    </row>
    <row r="2371" spans="3:3" x14ac:dyDescent="0.2">
      <c r="C2371" s="11">
        <f t="shared" si="125"/>
        <v>0</v>
      </c>
    </row>
    <row r="2372" spans="3:3" x14ac:dyDescent="0.2">
      <c r="C2372" s="11">
        <f t="shared" si="125"/>
        <v>0</v>
      </c>
    </row>
    <row r="2373" spans="3:3" x14ac:dyDescent="0.2">
      <c r="C2373" s="11">
        <f t="shared" si="125"/>
        <v>0</v>
      </c>
    </row>
    <row r="2374" spans="3:3" x14ac:dyDescent="0.2">
      <c r="C2374" s="11">
        <f t="shared" si="125"/>
        <v>0</v>
      </c>
    </row>
    <row r="2375" spans="3:3" x14ac:dyDescent="0.2">
      <c r="C2375" s="11">
        <f t="shared" si="125"/>
        <v>0</v>
      </c>
    </row>
    <row r="2376" spans="3:3" x14ac:dyDescent="0.2">
      <c r="C2376" s="11">
        <f t="shared" si="125"/>
        <v>0</v>
      </c>
    </row>
    <row r="2377" spans="3:3" x14ac:dyDescent="0.2">
      <c r="C2377" s="11">
        <f t="shared" si="125"/>
        <v>0</v>
      </c>
    </row>
    <row r="2378" spans="3:3" x14ac:dyDescent="0.2">
      <c r="C2378" s="11">
        <f t="shared" si="125"/>
        <v>0</v>
      </c>
    </row>
    <row r="2379" spans="3:3" x14ac:dyDescent="0.2">
      <c r="C2379" s="11">
        <f t="shared" si="125"/>
        <v>0</v>
      </c>
    </row>
    <row r="2380" spans="3:3" x14ac:dyDescent="0.2">
      <c r="C2380" s="11">
        <f t="shared" si="125"/>
        <v>0</v>
      </c>
    </row>
    <row r="2381" spans="3:3" x14ac:dyDescent="0.2">
      <c r="C2381" s="11">
        <f t="shared" si="125"/>
        <v>0</v>
      </c>
    </row>
    <row r="2382" spans="3:3" x14ac:dyDescent="0.2">
      <c r="C2382" s="11">
        <f t="shared" si="125"/>
        <v>0</v>
      </c>
    </row>
    <row r="2383" spans="3:3" x14ac:dyDescent="0.2">
      <c r="C2383" s="11">
        <f t="shared" si="125"/>
        <v>0</v>
      </c>
    </row>
    <row r="2384" spans="3:3" x14ac:dyDescent="0.2">
      <c r="C2384" s="11">
        <f t="shared" si="125"/>
        <v>0</v>
      </c>
    </row>
    <row r="2385" spans="3:3" x14ac:dyDescent="0.2">
      <c r="C2385" s="11">
        <f t="shared" si="125"/>
        <v>0</v>
      </c>
    </row>
    <row r="2386" spans="3:3" x14ac:dyDescent="0.2">
      <c r="C2386" s="11">
        <f t="shared" si="125"/>
        <v>0</v>
      </c>
    </row>
    <row r="2387" spans="3:3" x14ac:dyDescent="0.2">
      <c r="C2387" s="11">
        <f t="shared" si="125"/>
        <v>0</v>
      </c>
    </row>
    <row r="2388" spans="3:3" x14ac:dyDescent="0.2">
      <c r="C2388" s="11">
        <f t="shared" si="125"/>
        <v>0</v>
      </c>
    </row>
    <row r="2389" spans="3:3" x14ac:dyDescent="0.2">
      <c r="C2389" s="11">
        <f t="shared" si="125"/>
        <v>0</v>
      </c>
    </row>
    <row r="2390" spans="3:3" x14ac:dyDescent="0.2">
      <c r="C2390" s="11">
        <f t="shared" si="125"/>
        <v>0</v>
      </c>
    </row>
    <row r="2391" spans="3:3" x14ac:dyDescent="0.2">
      <c r="C2391" s="11">
        <f t="shared" si="125"/>
        <v>0</v>
      </c>
    </row>
    <row r="2392" spans="3:3" x14ac:dyDescent="0.2">
      <c r="C2392" s="11">
        <f t="shared" si="125"/>
        <v>0</v>
      </c>
    </row>
    <row r="2393" spans="3:3" x14ac:dyDescent="0.2">
      <c r="C2393" s="11">
        <f t="shared" si="125"/>
        <v>0</v>
      </c>
    </row>
    <row r="2394" spans="3:3" x14ac:dyDescent="0.2">
      <c r="C2394" s="11">
        <f t="shared" si="125"/>
        <v>0</v>
      </c>
    </row>
    <row r="2395" spans="3:3" x14ac:dyDescent="0.2">
      <c r="C2395" s="11">
        <f t="shared" si="125"/>
        <v>0</v>
      </c>
    </row>
    <row r="2396" spans="3:3" x14ac:dyDescent="0.2">
      <c r="C2396" s="11">
        <f t="shared" si="125"/>
        <v>0</v>
      </c>
    </row>
    <row r="2397" spans="3:3" x14ac:dyDescent="0.2">
      <c r="C2397" s="11">
        <f t="shared" si="125"/>
        <v>0</v>
      </c>
    </row>
    <row r="2398" spans="3:3" x14ac:dyDescent="0.2">
      <c r="C2398" s="11">
        <f t="shared" ref="C2398:C2461" si="126">MIN($B$19,G2397+D2398)</f>
        <v>0</v>
      </c>
    </row>
    <row r="2399" spans="3:3" x14ac:dyDescent="0.2">
      <c r="C2399" s="11">
        <f t="shared" si="126"/>
        <v>0</v>
      </c>
    </row>
    <row r="2400" spans="3:3" x14ac:dyDescent="0.2">
      <c r="C2400" s="11">
        <f t="shared" si="126"/>
        <v>0</v>
      </c>
    </row>
    <row r="2401" spans="3:3" x14ac:dyDescent="0.2">
      <c r="C2401" s="11">
        <f t="shared" si="126"/>
        <v>0</v>
      </c>
    </row>
    <row r="2402" spans="3:3" x14ac:dyDescent="0.2">
      <c r="C2402" s="11">
        <f t="shared" si="126"/>
        <v>0</v>
      </c>
    </row>
    <row r="2403" spans="3:3" x14ac:dyDescent="0.2">
      <c r="C2403" s="11">
        <f t="shared" si="126"/>
        <v>0</v>
      </c>
    </row>
    <row r="2404" spans="3:3" x14ac:dyDescent="0.2">
      <c r="C2404" s="11">
        <f t="shared" si="126"/>
        <v>0</v>
      </c>
    </row>
    <row r="2405" spans="3:3" x14ac:dyDescent="0.2">
      <c r="C2405" s="11">
        <f t="shared" si="126"/>
        <v>0</v>
      </c>
    </row>
    <row r="2406" spans="3:3" x14ac:dyDescent="0.2">
      <c r="C2406" s="11">
        <f t="shared" si="126"/>
        <v>0</v>
      </c>
    </row>
    <row r="2407" spans="3:3" x14ac:dyDescent="0.2">
      <c r="C2407" s="11">
        <f t="shared" si="126"/>
        <v>0</v>
      </c>
    </row>
    <row r="2408" spans="3:3" x14ac:dyDescent="0.2">
      <c r="C2408" s="11">
        <f t="shared" si="126"/>
        <v>0</v>
      </c>
    </row>
    <row r="2409" spans="3:3" x14ac:dyDescent="0.2">
      <c r="C2409" s="11">
        <f t="shared" si="126"/>
        <v>0</v>
      </c>
    </row>
    <row r="2410" spans="3:3" x14ac:dyDescent="0.2">
      <c r="C2410" s="11">
        <f t="shared" si="126"/>
        <v>0</v>
      </c>
    </row>
    <row r="2411" spans="3:3" x14ac:dyDescent="0.2">
      <c r="C2411" s="11">
        <f t="shared" si="126"/>
        <v>0</v>
      </c>
    </row>
    <row r="2412" spans="3:3" x14ac:dyDescent="0.2">
      <c r="C2412" s="11">
        <f t="shared" si="126"/>
        <v>0</v>
      </c>
    </row>
    <row r="2413" spans="3:3" x14ac:dyDescent="0.2">
      <c r="C2413" s="11">
        <f t="shared" si="126"/>
        <v>0</v>
      </c>
    </row>
    <row r="2414" spans="3:3" x14ac:dyDescent="0.2">
      <c r="C2414" s="11">
        <f t="shared" si="126"/>
        <v>0</v>
      </c>
    </row>
    <row r="2415" spans="3:3" x14ac:dyDescent="0.2">
      <c r="C2415" s="11">
        <f t="shared" si="126"/>
        <v>0</v>
      </c>
    </row>
    <row r="2416" spans="3:3" x14ac:dyDescent="0.2">
      <c r="C2416" s="11">
        <f t="shared" si="126"/>
        <v>0</v>
      </c>
    </row>
    <row r="2417" spans="3:3" x14ac:dyDescent="0.2">
      <c r="C2417" s="11">
        <f t="shared" si="126"/>
        <v>0</v>
      </c>
    </row>
    <row r="2418" spans="3:3" x14ac:dyDescent="0.2">
      <c r="C2418" s="11">
        <f t="shared" si="126"/>
        <v>0</v>
      </c>
    </row>
    <row r="2419" spans="3:3" x14ac:dyDescent="0.2">
      <c r="C2419" s="11">
        <f t="shared" si="126"/>
        <v>0</v>
      </c>
    </row>
    <row r="2420" spans="3:3" x14ac:dyDescent="0.2">
      <c r="C2420" s="11">
        <f t="shared" si="126"/>
        <v>0</v>
      </c>
    </row>
    <row r="2421" spans="3:3" x14ac:dyDescent="0.2">
      <c r="C2421" s="11">
        <f t="shared" si="126"/>
        <v>0</v>
      </c>
    </row>
    <row r="2422" spans="3:3" x14ac:dyDescent="0.2">
      <c r="C2422" s="11">
        <f t="shared" si="126"/>
        <v>0</v>
      </c>
    </row>
    <row r="2423" spans="3:3" x14ac:dyDescent="0.2">
      <c r="C2423" s="11">
        <f t="shared" si="126"/>
        <v>0</v>
      </c>
    </row>
    <row r="2424" spans="3:3" x14ac:dyDescent="0.2">
      <c r="C2424" s="11">
        <f t="shared" si="126"/>
        <v>0</v>
      </c>
    </row>
    <row r="2425" spans="3:3" x14ac:dyDescent="0.2">
      <c r="C2425" s="11">
        <f t="shared" si="126"/>
        <v>0</v>
      </c>
    </row>
    <row r="2426" spans="3:3" x14ac:dyDescent="0.2">
      <c r="C2426" s="11">
        <f t="shared" si="126"/>
        <v>0</v>
      </c>
    </row>
    <row r="2427" spans="3:3" x14ac:dyDescent="0.2">
      <c r="C2427" s="11">
        <f t="shared" si="126"/>
        <v>0</v>
      </c>
    </row>
    <row r="2428" spans="3:3" x14ac:dyDescent="0.2">
      <c r="C2428" s="11">
        <f t="shared" si="126"/>
        <v>0</v>
      </c>
    </row>
    <row r="2429" spans="3:3" x14ac:dyDescent="0.2">
      <c r="C2429" s="11">
        <f t="shared" si="126"/>
        <v>0</v>
      </c>
    </row>
    <row r="2430" spans="3:3" x14ac:dyDescent="0.2">
      <c r="C2430" s="11">
        <f t="shared" si="126"/>
        <v>0</v>
      </c>
    </row>
    <row r="2431" spans="3:3" x14ac:dyDescent="0.2">
      <c r="C2431" s="11">
        <f t="shared" si="126"/>
        <v>0</v>
      </c>
    </row>
    <row r="2432" spans="3:3" x14ac:dyDescent="0.2">
      <c r="C2432" s="11">
        <f t="shared" si="126"/>
        <v>0</v>
      </c>
    </row>
    <row r="2433" spans="3:3" x14ac:dyDescent="0.2">
      <c r="C2433" s="11">
        <f t="shared" si="126"/>
        <v>0</v>
      </c>
    </row>
    <row r="2434" spans="3:3" x14ac:dyDescent="0.2">
      <c r="C2434" s="11">
        <f t="shared" si="126"/>
        <v>0</v>
      </c>
    </row>
    <row r="2435" spans="3:3" x14ac:dyDescent="0.2">
      <c r="C2435" s="11">
        <f t="shared" si="126"/>
        <v>0</v>
      </c>
    </row>
    <row r="2436" spans="3:3" x14ac:dyDescent="0.2">
      <c r="C2436" s="11">
        <f t="shared" si="126"/>
        <v>0</v>
      </c>
    </row>
    <row r="2437" spans="3:3" x14ac:dyDescent="0.2">
      <c r="C2437" s="11">
        <f t="shared" si="126"/>
        <v>0</v>
      </c>
    </row>
    <row r="2438" spans="3:3" x14ac:dyDescent="0.2">
      <c r="C2438" s="11">
        <f t="shared" si="126"/>
        <v>0</v>
      </c>
    </row>
    <row r="2439" spans="3:3" x14ac:dyDescent="0.2">
      <c r="C2439" s="11">
        <f t="shared" si="126"/>
        <v>0</v>
      </c>
    </row>
    <row r="2440" spans="3:3" x14ac:dyDescent="0.2">
      <c r="C2440" s="11">
        <f t="shared" si="126"/>
        <v>0</v>
      </c>
    </row>
    <row r="2441" spans="3:3" x14ac:dyDescent="0.2">
      <c r="C2441" s="11">
        <f t="shared" si="126"/>
        <v>0</v>
      </c>
    </row>
    <row r="2442" spans="3:3" x14ac:dyDescent="0.2">
      <c r="C2442" s="11">
        <f t="shared" si="126"/>
        <v>0</v>
      </c>
    </row>
    <row r="2443" spans="3:3" x14ac:dyDescent="0.2">
      <c r="C2443" s="11">
        <f t="shared" si="126"/>
        <v>0</v>
      </c>
    </row>
    <row r="2444" spans="3:3" x14ac:dyDescent="0.2">
      <c r="C2444" s="11">
        <f t="shared" si="126"/>
        <v>0</v>
      </c>
    </row>
    <row r="2445" spans="3:3" x14ac:dyDescent="0.2">
      <c r="C2445" s="11">
        <f t="shared" si="126"/>
        <v>0</v>
      </c>
    </row>
    <row r="2446" spans="3:3" x14ac:dyDescent="0.2">
      <c r="C2446" s="11">
        <f t="shared" si="126"/>
        <v>0</v>
      </c>
    </row>
    <row r="2447" spans="3:3" x14ac:dyDescent="0.2">
      <c r="C2447" s="11">
        <f t="shared" si="126"/>
        <v>0</v>
      </c>
    </row>
    <row r="2448" spans="3:3" x14ac:dyDescent="0.2">
      <c r="C2448" s="11">
        <f t="shared" si="126"/>
        <v>0</v>
      </c>
    </row>
    <row r="2449" spans="3:3" x14ac:dyDescent="0.2">
      <c r="C2449" s="11">
        <f t="shared" si="126"/>
        <v>0</v>
      </c>
    </row>
    <row r="2450" spans="3:3" x14ac:dyDescent="0.2">
      <c r="C2450" s="11">
        <f t="shared" si="126"/>
        <v>0</v>
      </c>
    </row>
    <row r="2451" spans="3:3" x14ac:dyDescent="0.2">
      <c r="C2451" s="11">
        <f t="shared" si="126"/>
        <v>0</v>
      </c>
    </row>
    <row r="2452" spans="3:3" x14ac:dyDescent="0.2">
      <c r="C2452" s="11">
        <f t="shared" si="126"/>
        <v>0</v>
      </c>
    </row>
    <row r="2453" spans="3:3" x14ac:dyDescent="0.2">
      <c r="C2453" s="11">
        <f t="shared" si="126"/>
        <v>0</v>
      </c>
    </row>
    <row r="2454" spans="3:3" x14ac:dyDescent="0.2">
      <c r="C2454" s="11">
        <f t="shared" si="126"/>
        <v>0</v>
      </c>
    </row>
    <row r="2455" spans="3:3" x14ac:dyDescent="0.2">
      <c r="C2455" s="11">
        <f t="shared" si="126"/>
        <v>0</v>
      </c>
    </row>
    <row r="2456" spans="3:3" x14ac:dyDescent="0.2">
      <c r="C2456" s="11">
        <f t="shared" si="126"/>
        <v>0</v>
      </c>
    </row>
    <row r="2457" spans="3:3" x14ac:dyDescent="0.2">
      <c r="C2457" s="11">
        <f t="shared" si="126"/>
        <v>0</v>
      </c>
    </row>
    <row r="2458" spans="3:3" x14ac:dyDescent="0.2">
      <c r="C2458" s="11">
        <f t="shared" si="126"/>
        <v>0</v>
      </c>
    </row>
    <row r="2459" spans="3:3" x14ac:dyDescent="0.2">
      <c r="C2459" s="11">
        <f t="shared" si="126"/>
        <v>0</v>
      </c>
    </row>
    <row r="2460" spans="3:3" x14ac:dyDescent="0.2">
      <c r="C2460" s="11">
        <f t="shared" si="126"/>
        <v>0</v>
      </c>
    </row>
    <row r="2461" spans="3:3" x14ac:dyDescent="0.2">
      <c r="C2461" s="11">
        <f t="shared" si="126"/>
        <v>0</v>
      </c>
    </row>
    <row r="2462" spans="3:3" x14ac:dyDescent="0.2">
      <c r="C2462" s="11">
        <f t="shared" ref="C2462:C2506" si="127">MIN($B$19,G2461+D2462)</f>
        <v>0</v>
      </c>
    </row>
    <row r="2463" spans="3:3" x14ac:dyDescent="0.2">
      <c r="C2463" s="11">
        <f t="shared" si="127"/>
        <v>0</v>
      </c>
    </row>
    <row r="2464" spans="3:3" x14ac:dyDescent="0.2">
      <c r="C2464" s="11">
        <f t="shared" si="127"/>
        <v>0</v>
      </c>
    </row>
    <row r="2465" spans="3:3" x14ac:dyDescent="0.2">
      <c r="C2465" s="11">
        <f t="shared" si="127"/>
        <v>0</v>
      </c>
    </row>
    <row r="2466" spans="3:3" x14ac:dyDescent="0.2">
      <c r="C2466" s="11">
        <f t="shared" si="127"/>
        <v>0</v>
      </c>
    </row>
    <row r="2467" spans="3:3" x14ac:dyDescent="0.2">
      <c r="C2467" s="11">
        <f t="shared" si="127"/>
        <v>0</v>
      </c>
    </row>
    <row r="2468" spans="3:3" x14ac:dyDescent="0.2">
      <c r="C2468" s="11">
        <f t="shared" si="127"/>
        <v>0</v>
      </c>
    </row>
    <row r="2469" spans="3:3" x14ac:dyDescent="0.2">
      <c r="C2469" s="11">
        <f t="shared" si="127"/>
        <v>0</v>
      </c>
    </row>
    <row r="2470" spans="3:3" x14ac:dyDescent="0.2">
      <c r="C2470" s="11">
        <f t="shared" si="127"/>
        <v>0</v>
      </c>
    </row>
    <row r="2471" spans="3:3" x14ac:dyDescent="0.2">
      <c r="C2471" s="11">
        <f t="shared" si="127"/>
        <v>0</v>
      </c>
    </row>
    <row r="2472" spans="3:3" x14ac:dyDescent="0.2">
      <c r="C2472" s="11">
        <f t="shared" si="127"/>
        <v>0</v>
      </c>
    </row>
    <row r="2473" spans="3:3" x14ac:dyDescent="0.2">
      <c r="C2473" s="11">
        <f t="shared" si="127"/>
        <v>0</v>
      </c>
    </row>
    <row r="2474" spans="3:3" x14ac:dyDescent="0.2">
      <c r="C2474" s="11">
        <f t="shared" si="127"/>
        <v>0</v>
      </c>
    </row>
    <row r="2475" spans="3:3" x14ac:dyDescent="0.2">
      <c r="C2475" s="11">
        <f t="shared" si="127"/>
        <v>0</v>
      </c>
    </row>
    <row r="2476" spans="3:3" x14ac:dyDescent="0.2">
      <c r="C2476" s="11">
        <f t="shared" si="127"/>
        <v>0</v>
      </c>
    </row>
    <row r="2477" spans="3:3" x14ac:dyDescent="0.2">
      <c r="C2477" s="11">
        <f t="shared" si="127"/>
        <v>0</v>
      </c>
    </row>
    <row r="2478" spans="3:3" x14ac:dyDescent="0.2">
      <c r="C2478" s="11">
        <f t="shared" si="127"/>
        <v>0</v>
      </c>
    </row>
    <row r="2479" spans="3:3" x14ac:dyDescent="0.2">
      <c r="C2479" s="11">
        <f t="shared" si="127"/>
        <v>0</v>
      </c>
    </row>
    <row r="2480" spans="3:3" x14ac:dyDescent="0.2">
      <c r="C2480" s="11">
        <f t="shared" si="127"/>
        <v>0</v>
      </c>
    </row>
    <row r="2481" spans="3:3" x14ac:dyDescent="0.2">
      <c r="C2481" s="11">
        <f t="shared" si="127"/>
        <v>0</v>
      </c>
    </row>
    <row r="2482" spans="3:3" x14ac:dyDescent="0.2">
      <c r="C2482" s="11">
        <f t="shared" si="127"/>
        <v>0</v>
      </c>
    </row>
    <row r="2483" spans="3:3" x14ac:dyDescent="0.2">
      <c r="C2483" s="11">
        <f t="shared" si="127"/>
        <v>0</v>
      </c>
    </row>
    <row r="2484" spans="3:3" x14ac:dyDescent="0.2">
      <c r="C2484" s="11">
        <f t="shared" si="127"/>
        <v>0</v>
      </c>
    </row>
    <row r="2485" spans="3:3" x14ac:dyDescent="0.2">
      <c r="C2485" s="11">
        <f t="shared" si="127"/>
        <v>0</v>
      </c>
    </row>
    <row r="2486" spans="3:3" x14ac:dyDescent="0.2">
      <c r="C2486" s="11">
        <f t="shared" si="127"/>
        <v>0</v>
      </c>
    </row>
    <row r="2487" spans="3:3" x14ac:dyDescent="0.2">
      <c r="C2487" s="11">
        <f t="shared" si="127"/>
        <v>0</v>
      </c>
    </row>
    <row r="2488" spans="3:3" x14ac:dyDescent="0.2">
      <c r="C2488" s="11">
        <f t="shared" si="127"/>
        <v>0</v>
      </c>
    </row>
    <row r="2489" spans="3:3" x14ac:dyDescent="0.2">
      <c r="C2489" s="11">
        <f t="shared" si="127"/>
        <v>0</v>
      </c>
    </row>
    <row r="2490" spans="3:3" x14ac:dyDescent="0.2">
      <c r="C2490" s="11">
        <f t="shared" si="127"/>
        <v>0</v>
      </c>
    </row>
    <row r="2491" spans="3:3" x14ac:dyDescent="0.2">
      <c r="C2491" s="11">
        <f t="shared" si="127"/>
        <v>0</v>
      </c>
    </row>
    <row r="2492" spans="3:3" x14ac:dyDescent="0.2">
      <c r="C2492" s="11">
        <f t="shared" si="127"/>
        <v>0</v>
      </c>
    </row>
    <row r="2493" spans="3:3" x14ac:dyDescent="0.2">
      <c r="C2493" s="11">
        <f t="shared" si="127"/>
        <v>0</v>
      </c>
    </row>
    <row r="2494" spans="3:3" x14ac:dyDescent="0.2">
      <c r="C2494" s="11">
        <f t="shared" si="127"/>
        <v>0</v>
      </c>
    </row>
    <row r="2495" spans="3:3" x14ac:dyDescent="0.2">
      <c r="C2495" s="11">
        <f t="shared" si="127"/>
        <v>0</v>
      </c>
    </row>
    <row r="2496" spans="3:3" x14ac:dyDescent="0.2">
      <c r="C2496" s="11">
        <f t="shared" si="127"/>
        <v>0</v>
      </c>
    </row>
    <row r="2497" spans="3:3" x14ac:dyDescent="0.2">
      <c r="C2497" s="11">
        <f t="shared" si="127"/>
        <v>0</v>
      </c>
    </row>
    <row r="2498" spans="3:3" x14ac:dyDescent="0.2">
      <c r="C2498" s="11">
        <f t="shared" si="127"/>
        <v>0</v>
      </c>
    </row>
    <row r="2499" spans="3:3" x14ac:dyDescent="0.2">
      <c r="C2499" s="11">
        <f t="shared" si="127"/>
        <v>0</v>
      </c>
    </row>
    <row r="2500" spans="3:3" x14ac:dyDescent="0.2">
      <c r="C2500" s="11">
        <f t="shared" si="127"/>
        <v>0</v>
      </c>
    </row>
    <row r="2501" spans="3:3" x14ac:dyDescent="0.2">
      <c r="C2501" s="11">
        <f t="shared" si="127"/>
        <v>0</v>
      </c>
    </row>
    <row r="2502" spans="3:3" x14ac:dyDescent="0.2">
      <c r="C2502" s="11">
        <f t="shared" si="127"/>
        <v>0</v>
      </c>
    </row>
    <row r="2503" spans="3:3" x14ac:dyDescent="0.2">
      <c r="C2503" s="11">
        <f t="shared" si="127"/>
        <v>0</v>
      </c>
    </row>
    <row r="2504" spans="3:3" x14ac:dyDescent="0.2">
      <c r="C2504" s="11">
        <f t="shared" si="127"/>
        <v>0</v>
      </c>
    </row>
    <row r="2505" spans="3:3" x14ac:dyDescent="0.2">
      <c r="C2505" s="11">
        <f t="shared" si="127"/>
        <v>0</v>
      </c>
    </row>
    <row r="2506" spans="3:3" x14ac:dyDescent="0.2">
      <c r="C2506" s="11">
        <f t="shared" si="127"/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7057D4-1955-5445-8067-A9580BF120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Wohnungsinformationen</vt:lpstr>
      <vt:lpstr>Vorraussetzungen</vt:lpstr>
      <vt:lpstr>CashFlow</vt:lpstr>
      <vt:lpstr>Kaufnebenkosten</vt:lpstr>
      <vt:lpstr>Steuern n</vt:lpstr>
      <vt:lpstr>KFW-Bank</vt:lpstr>
      <vt:lpstr>Weitere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Goe</dc:creator>
  <cp:lastModifiedBy>Simon Schmitz</cp:lastModifiedBy>
  <dcterms:created xsi:type="dcterms:W3CDTF">2015-06-05T18:19:34Z</dcterms:created>
  <dcterms:modified xsi:type="dcterms:W3CDTF">2025-02-07T07:22:37Z</dcterms:modified>
</cp:coreProperties>
</file>